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165" windowHeight="12420"/>
  </bookViews>
  <sheets>
    <sheet name="最高限价测算表" sheetId="5" r:id="rId1"/>
  </sheets>
  <definedNames>
    <definedName name="_xlnm.Print_Titles" localSheetId="0">最高限价测算表!$2:$4</definedName>
    <definedName name="_xlnm.Print_Area" localSheetId="0">最高限价测算表!$A$1:$J$79</definedName>
  </definedNames>
  <calcPr calcId="144525"/>
</workbook>
</file>

<file path=xl/comments1.xml><?xml version="1.0" encoding="utf-8"?>
<comments xmlns="http://schemas.openxmlformats.org/spreadsheetml/2006/main">
  <authors>
    <author>Administrator</author>
  </authors>
  <commentList>
    <comment ref="E41" authorId="0">
      <text>
        <r>
          <rPr>
            <b/>
            <sz val="9"/>
            <rFont val="宋体"/>
            <charset val="134"/>
          </rPr>
          <t>Administrator:</t>
        </r>
        <r>
          <rPr>
            <sz val="9"/>
            <rFont val="宋体"/>
            <charset val="134"/>
          </rPr>
          <t xml:space="preserve">
费用参考指标中单位为元/点，这里为与前面的频率一致，故将单位改为元/处</t>
        </r>
      </text>
    </comment>
    <comment ref="E42" authorId="0">
      <text>
        <r>
          <rPr>
            <b/>
            <sz val="9"/>
            <rFont val="宋体"/>
            <charset val="134"/>
          </rPr>
          <t>Administrator:</t>
        </r>
        <r>
          <rPr>
            <sz val="9"/>
            <rFont val="宋体"/>
            <charset val="134"/>
          </rPr>
          <t xml:space="preserve">
费用参考指标中单位为元/米，这里为与前面的频率一致，故将单位改为元/条
</t>
        </r>
      </text>
    </comment>
    <comment ref="E43" authorId="0">
      <text>
        <r>
          <rPr>
            <b/>
            <sz val="9"/>
            <rFont val="宋体"/>
            <charset val="134"/>
          </rPr>
          <t>Administrator:</t>
        </r>
        <r>
          <rPr>
            <sz val="9"/>
            <rFont val="宋体"/>
            <charset val="134"/>
          </rPr>
          <t xml:space="preserve">
费用参考指标中单位为元/米，这里为与前面的频率一致，故将单位改为元/条</t>
        </r>
      </text>
    </comment>
    <comment ref="E44" authorId="0">
      <text>
        <r>
          <rPr>
            <b/>
            <sz val="9"/>
            <rFont val="宋体"/>
            <charset val="134"/>
          </rPr>
          <t>Administrator:</t>
        </r>
        <r>
          <rPr>
            <sz val="9"/>
            <rFont val="宋体"/>
            <charset val="134"/>
          </rPr>
          <t xml:space="preserve">
费用参考指标无此项目单价，此中单价参考上部主要结构尺寸</t>
        </r>
      </text>
    </comment>
    <comment ref="E45" authorId="0">
      <text>
        <r>
          <rPr>
            <b/>
            <sz val="9"/>
            <rFont val="宋体"/>
            <charset val="134"/>
          </rPr>
          <t>Administrator:</t>
        </r>
        <r>
          <rPr>
            <sz val="9"/>
            <rFont val="宋体"/>
            <charset val="134"/>
          </rPr>
          <t xml:space="preserve">
费用参考指标中单位为元/点，这里为与前面的频率一致，故将单位改为元/个</t>
        </r>
      </text>
    </comment>
  </commentList>
</comments>
</file>

<file path=xl/sharedStrings.xml><?xml version="1.0" encoding="utf-8"?>
<sst xmlns="http://schemas.openxmlformats.org/spreadsheetml/2006/main" count="230" uniqueCount="169">
  <si>
    <t>大田广平至安溪官桥高速公路三明段土建工程交工验收前质量检测服务JGJC工程量清单</t>
  </si>
  <si>
    <t>项目名称</t>
  </si>
  <si>
    <t>检测频率</t>
  </si>
  <si>
    <t>检测单位</t>
  </si>
  <si>
    <t>田安高速JGJC</t>
  </si>
  <si>
    <t>单位工程</t>
  </si>
  <si>
    <t>分部工程类别</t>
  </si>
  <si>
    <t>检测项目</t>
  </si>
  <si>
    <t>《福建省交通质监局修订发布福建省公路工程竣（交）工验收质量检测工作指南》</t>
  </si>
  <si>
    <t>检测数量</t>
  </si>
  <si>
    <t>单价</t>
  </si>
  <si>
    <t>总价（元）</t>
  </si>
  <si>
    <t>路基工程</t>
  </si>
  <si>
    <t>路基土石方</t>
  </si>
  <si>
    <t>压实度</t>
  </si>
  <si>
    <t xml:space="preserve">单车道每公里2点，半幅双车道每公里4点，三车道以上按相应比例增加点数；每个合同段不少于10点。  </t>
  </si>
  <si>
    <t>元/点</t>
  </si>
  <si>
    <t>弯沉</t>
  </si>
  <si>
    <t>单车道每公里40点，半幅双车道每公里80点，三车道及以上按相应比例增加点数。</t>
  </si>
  <si>
    <t>边坡</t>
  </si>
  <si>
    <t>半幅每公里4处，每处每侧每级边坡测1个坡面，同一个坡面左右1 m范围三点。除上述检测外，高边坡每处每层应进行检测，检测频率同上。</t>
  </si>
  <si>
    <t>元/处</t>
  </si>
  <si>
    <t>排水工程</t>
  </si>
  <si>
    <t>断面尺寸</t>
  </si>
  <si>
    <t>半幅每公里（路基长度）6个断面，且每合同段不少于6个断面。</t>
  </si>
  <si>
    <t>元/断面</t>
  </si>
  <si>
    <t>铺砌厚度</t>
  </si>
  <si>
    <t>半幅每公里（路基长度）1个断面，每个断面测3点（两侧沟墙、沟底各1点），且每合同段抽查不少于3个断面。</t>
  </si>
  <si>
    <t>小桥</t>
  </si>
  <si>
    <t>砼强度</t>
  </si>
  <si>
    <t>半幅上下部结构各10个测区。</t>
  </si>
  <si>
    <t>元/测区</t>
  </si>
  <si>
    <t>主要结构尺寸</t>
  </si>
  <si>
    <t>半幅上下部结构各5个点。</t>
  </si>
  <si>
    <t>涵洞</t>
  </si>
  <si>
    <t>每道10个测区（盖板涵：盖板4个、涵身左右侧各3个）。</t>
  </si>
  <si>
    <t>结构尺寸</t>
  </si>
  <si>
    <t>每道5个断面，每个断面测量净宽、净高（或直径）。</t>
  </si>
  <si>
    <t>支挡工程</t>
  </si>
  <si>
    <t>每处不少于10个测区。</t>
  </si>
  <si>
    <t>每处根据支挡工程长度检查5个断面。</t>
  </si>
  <si>
    <t>外观</t>
  </si>
  <si>
    <t>连续检测。</t>
  </si>
  <si>
    <t>元/km</t>
  </si>
  <si>
    <t>路面工程</t>
  </si>
  <si>
    <t>沥青路面路面面层</t>
  </si>
  <si>
    <t>沥青路面压实度、厚度</t>
  </si>
  <si>
    <t>单车道每公里3点；半幅双车道每公里5点；三车道及以上时，按单车相应比例增加点数；每个合同段不少于6点，每点检测上面层和第二层，分开统计。</t>
  </si>
  <si>
    <t>沥青路面弯沉（落锤式弯沉仪法）</t>
  </si>
  <si>
    <t>单车道每公里40点，半幅双车道每公里80点；三车道及以上时，按相应比例增加点数。</t>
  </si>
  <si>
    <t>沥青路面车辙（激光车辙仪法）</t>
  </si>
  <si>
    <t>半幅每车道每10 m一个点，每500 m一个评定单元。</t>
  </si>
  <si>
    <t>元/每车道.断面</t>
  </si>
  <si>
    <t>沥青路面渗水系数</t>
  </si>
  <si>
    <t>半幅每公里2处，每处3点。</t>
  </si>
  <si>
    <t>平整度（车载式激光平整度仪法）</t>
  </si>
  <si>
    <r>
      <rPr>
        <sz val="10.5"/>
        <rFont val="宋体"/>
        <charset val="134"/>
        <scheme val="minor"/>
      </rPr>
      <t>半幅每车道连续检测，每车道100 m计算区间计算标准差</t>
    </r>
    <r>
      <rPr>
        <sz val="10.5"/>
        <rFont val="宋体"/>
        <charset val="2"/>
        <scheme val="minor"/>
      </rPr>
      <t></t>
    </r>
    <r>
      <rPr>
        <sz val="10.5"/>
        <rFont val="宋体"/>
        <charset val="134"/>
        <scheme val="minor"/>
      </rPr>
      <t>或IRI。</t>
    </r>
  </si>
  <si>
    <t>元/单车道公里</t>
  </si>
  <si>
    <t>沥青路面摩擦系数（单轮式横向力系数测试系统法）</t>
  </si>
  <si>
    <t>单幅每车道连续检测，每车道每100 m的平均值作为1个测点。</t>
  </si>
  <si>
    <t>沥青路面构造深度（车载式激光构造深度仪）</t>
  </si>
  <si>
    <t>每车道每公里2处，每处取100 m的平均值作为1个测点值，将激光构造深度仪测值换算成铺砂法测值。</t>
  </si>
  <si>
    <t>横坡</t>
  </si>
  <si>
    <t>半幅每公里2个断面。桥面铺装检测频率：半幅每100 m测3个断面，且每座桥不少于3个断面。</t>
  </si>
  <si>
    <t>元/单幅处</t>
  </si>
  <si>
    <t>连续检查。</t>
  </si>
  <si>
    <t>砼路面
路面面层</t>
  </si>
  <si>
    <t>水泥混凝土路面厚度、强度</t>
  </si>
  <si>
    <t>单车道每公里3点；半幅双车道每公里5点；三车道及以上时，按相应比例增加点数；每个合同段不少于6点。</t>
  </si>
  <si>
    <t>水泥混凝土路面相邻板
高差</t>
  </si>
  <si>
    <t>半幅每公里1处，每处测膨胀缝位置相邻板高差3点。</t>
  </si>
  <si>
    <t>水泥混凝土路面横向力系数</t>
  </si>
  <si>
    <t>单幅每车道连续检测，每车道每20 m的平均值作为1个测点。</t>
  </si>
  <si>
    <t>元/单车道/公里</t>
  </si>
  <si>
    <t>水泥混凝土路面抗滑构造深度（手工铺砂法）</t>
  </si>
  <si>
    <t>半幅每车道每公里2处，每处检测3点。</t>
  </si>
  <si>
    <t>桥梁(不含小桥)</t>
  </si>
  <si>
    <t>下部</t>
  </si>
  <si>
    <t>墩台砼强度</t>
  </si>
  <si>
    <t>半幅每墩台2个测区，且半幅不少于10个测区。</t>
  </si>
  <si>
    <t>半幅每墩台2个断面。</t>
  </si>
  <si>
    <t>元/墩台</t>
  </si>
  <si>
    <t>钢筋保护层厚度</t>
  </si>
  <si>
    <t>半幅每墩台4处。</t>
  </si>
  <si>
    <t>墩、台身、立柱垂直度</t>
  </si>
  <si>
    <t>半幅每墩台不少于1处。</t>
  </si>
  <si>
    <t>上部</t>
  </si>
  <si>
    <t>抽查主要承重构件，半幅每孔10个测区。</t>
  </si>
  <si>
    <t>半幅每座中桥10点、大桥20点、特大桥30点。</t>
  </si>
  <si>
    <t>半幅每孔4处。</t>
  </si>
  <si>
    <t>上部及下部</t>
  </si>
  <si>
    <t>桥梁外观检测</t>
  </si>
  <si>
    <t>逐座检测（单幅（双车道））</t>
  </si>
  <si>
    <t>元/单幅（双车道）每公里</t>
  </si>
  <si>
    <t>逐座检测（单幅3车道）</t>
  </si>
  <si>
    <t>元/单幅（3车道）每公里</t>
  </si>
  <si>
    <t>钢箱梁</t>
  </si>
  <si>
    <t>钢箱梁总干膜厚度</t>
  </si>
  <si>
    <t>按设计要求检查；设计未要求时用测厚仪检测：抽查20%梁段，每梁段不少于10点，各点相距50 mm。</t>
  </si>
  <si>
    <t>钢箱梁涂层附着力</t>
  </si>
  <si>
    <t>按设计要求检查，设计未要求时用拉开法检查：抽查5%且不少于5件，每件测1处。</t>
  </si>
  <si>
    <t>钢箱梁超声法焊缝探伤</t>
  </si>
  <si>
    <t>抽查现场对接焊缝数的30%，且不少于3条。</t>
  </si>
  <si>
    <t>元/米</t>
  </si>
  <si>
    <t>焊缝尺寸</t>
  </si>
  <si>
    <t>抽查30%梁段，每个梁段测量3处</t>
  </si>
  <si>
    <t>钢箱梁相邻节段对接
错边</t>
  </si>
  <si>
    <t>抽查30%梁段接缝，每段接缝测量3个点。</t>
  </si>
  <si>
    <t>钢箱梁主要结构尺寸</t>
  </si>
  <si>
    <t>隧道工程</t>
  </si>
  <si>
    <t>衬砌</t>
  </si>
  <si>
    <t>衬砌强度</t>
  </si>
  <si>
    <t>半幅每座短隧道10个测区、中隧道20个测区、长隧道30个测区、特长隧道40个测区。</t>
  </si>
  <si>
    <t>大面平整度</t>
  </si>
  <si>
    <t>半幅每座中、短隧道5处，长隧道10处，特长隧道20处。</t>
  </si>
  <si>
    <t>总体</t>
  </si>
  <si>
    <t>宽 度</t>
  </si>
  <si>
    <t>净 空</t>
  </si>
  <si>
    <t>衬砌厚度</t>
  </si>
  <si>
    <t>每条测线连续检测，每20m输出1个测点，双车道：5条线（拱顶，左右侧拱腰、左右侧边墙共布置5条线）；三车道及以上：7条线（在拱腰部位增加两条测线）。</t>
  </si>
  <si>
    <t>元/公里/测线</t>
  </si>
  <si>
    <t>每公里连续检查</t>
  </si>
  <si>
    <t>交通安全设施</t>
  </si>
  <si>
    <t>标志</t>
  </si>
  <si>
    <t>立柱竖直度</t>
  </si>
  <si>
    <t>不少于立柱总数的10%且不少于10根，当立柱总数少于10根时，全部检测。随机选点，分布于互相垂直的两个方向。</t>
  </si>
  <si>
    <t>元/根立柱</t>
  </si>
  <si>
    <t>标志板净空</t>
  </si>
  <si>
    <t>不少于标志总数的10%且不少于10块，当标志总数少于10块时，全部检测。随机选点（也可选择和立柱竖直度同一位置的标志板），每块标志板底部两端各检测1点，取最不利值。</t>
  </si>
  <si>
    <t>元/块</t>
  </si>
  <si>
    <t>标志板厚度</t>
  </si>
  <si>
    <t>不少于标志总数的10%且不少于10块，当标志总数少于10块时，全部检测。随机选点，每块标志板测3点，取平均值（也可选择和立柱竖直度同一位置的标志板）。</t>
  </si>
  <si>
    <t>标志面反光膜等级及逆射光系数</t>
  </si>
  <si>
    <t>不少于标志总数的10%且不少于10块，当标志总数少于10块时，全部检测。随机选点，每块标志牌每种颜色测量3点，取平均值（也可选择和立柱竖直度同一位置的标志板）。标志牌×颜色数量。</t>
  </si>
  <si>
    <t>标线</t>
  </si>
  <si>
    <t>标线厚度</t>
  </si>
  <si>
    <t>半幅双车道每公里2处，每处测6点，三车道按比例增加。</t>
  </si>
  <si>
    <t>反光标线逆反射系数</t>
  </si>
  <si>
    <t>半幅双车道每公里2处，每处100 m测20点，三车道按比例增加。</t>
  </si>
  <si>
    <t>防护栏</t>
  </si>
  <si>
    <t>波形梁板基底金属厚度</t>
  </si>
  <si>
    <t>半幅每侧每公里5处，每处2片板。</t>
  </si>
  <si>
    <t>元/片</t>
  </si>
  <si>
    <t>波形梁钢护栏立柱壁厚</t>
  </si>
  <si>
    <t>半幅每侧每公里5处，每处2根。</t>
  </si>
  <si>
    <t>元/根</t>
  </si>
  <si>
    <t>波形梁钢护栏立柱埋入深度</t>
  </si>
  <si>
    <t>半幅每侧每公里5处，每处测2根。</t>
  </si>
  <si>
    <t>波形梁钢护栏横梁中心高度</t>
  </si>
  <si>
    <t>混凝土护栏强度</t>
  </si>
  <si>
    <t>路基段：半幅每侧每公里5个测区，且总数不少于10个测区；桥梁段：分幅桥梁左右幅各10个测区，单幅桥梁10个测区。</t>
  </si>
  <si>
    <t>混凝土护栏断面尺寸
（高度、顶宽）</t>
  </si>
  <si>
    <t>路基段：半幅每侧每公里5个断面；桥梁段：分幅桥梁左右幅各5个断面，单幅桥梁5个断面。</t>
  </si>
  <si>
    <t xml:space="preserve"> </t>
  </si>
  <si>
    <t>a：小    计（元）检测费</t>
  </si>
  <si>
    <t>b: 配合质量监督机构验证性检测、检查、抽查等(b=a*10%)</t>
  </si>
  <si>
    <t>c: 缺陷整改后的复查、复检等费用(c=a*10%)</t>
  </si>
  <si>
    <t>d: 压实度（瑞雷波法测高填方路堤及桥梁、涵洞台背填筑质量，总额包干使用）</t>
  </si>
  <si>
    <t>e：动静载根据要求试验，按169605元/联结算，暂估6联计列。（暂估价）</t>
  </si>
  <si>
    <t>f:交通安全布控费（包干使用）</t>
  </si>
  <si>
    <t>服务总费用（a+b+c+d+e+f）</t>
  </si>
  <si>
    <t>说明：</t>
  </si>
  <si>
    <t>1.检测费根据近年我市已通车莆炎高速公路项目最高限价所使用的单价。检测数量根据《福建省交通质监局修订发布福建省公路工程竣（交）工验收质量检测工作指南》中规定的检测频率进行统计汇总。</t>
  </si>
  <si>
    <t>2.配合质量监督机构验证性检测、检查、抽查等费用按检测费10%计列包干使用。</t>
  </si>
  <si>
    <t>3.缺陷整改后的复查、复检费用按检测费10%计列包干使用。</t>
  </si>
  <si>
    <t>4.桥梁动静载试验清单中为暂估数量，若本项目需实施桥梁动静载试验，则按169605元/联进行结算，投标人不需报价。</t>
  </si>
  <si>
    <r>
      <t>注：1、上述表格工程量为估算数量，实际检测工程量应满足《</t>
    </r>
    <r>
      <rPr>
        <sz val="10.5"/>
        <color rgb="FF000000"/>
        <rFont val="宋体"/>
        <charset val="134"/>
      </rPr>
      <t>福建省交通质监局修订发布福建省公路工程竣（交）工验收质量检测工作指南》（2017.6.28）</t>
    </r>
    <r>
      <rPr>
        <sz val="11"/>
        <color rgb="FF000000"/>
        <rFont val="宋体"/>
        <charset val="134"/>
      </rPr>
      <t xml:space="preserve">的规定及福建省交通运输厅、项目质量监督机构要求；压实度（瑞雷波法测高填方路堤及桥梁、涵洞台背填筑质量）检测资料需作为交工验收资料组成部分。                                          </t>
    </r>
  </si>
  <si>
    <t xml:space="preserve">                                投 标 人：     （电子签章）             </t>
  </si>
  <si>
    <t xml:space="preserve">                   法定代表人或其委托代理人：  （电子签章） </t>
  </si>
</sst>
</file>

<file path=xl/styles.xml><?xml version="1.0" encoding="utf-8"?>
<styleSheet xmlns="http://schemas.openxmlformats.org/spreadsheetml/2006/main">
  <numFmts count="6">
    <numFmt numFmtId="43" formatCode="_ * #,##0.00_ ;_ * \-#,##0.00_ ;_ * &quot;-&quot;??_ ;_ @_ "/>
    <numFmt numFmtId="42" formatCode="_ &quot;￥&quot;* #,##0_ ;_ &quot;￥&quot;* \-#,##0_ ;_ &quot;￥&quot;* &quot;-&quot;_ ;_ @_ "/>
    <numFmt numFmtId="176" formatCode="0.00_ "/>
    <numFmt numFmtId="41" formatCode="_ * #,##0_ ;_ * \-#,##0_ ;_ * &quot;-&quot;_ ;_ @_ "/>
    <numFmt numFmtId="177" formatCode="0_ "/>
    <numFmt numFmtId="44" formatCode="_ &quot;￥&quot;* #,##0.00_ ;_ &quot;￥&quot;* \-#,##0.00_ ;_ &quot;￥&quot;* &quot;-&quot;??_ ;_ @_ "/>
  </numFmts>
  <fonts count="37">
    <font>
      <sz val="12"/>
      <name val="宋体"/>
      <charset val="134"/>
    </font>
    <font>
      <b/>
      <sz val="12"/>
      <name val="宋体"/>
      <charset val="134"/>
    </font>
    <font>
      <sz val="12"/>
      <color theme="1"/>
      <name val="宋体"/>
      <charset val="134"/>
    </font>
    <font>
      <b/>
      <sz val="18"/>
      <color rgb="FF000000"/>
      <name val="仿宋"/>
      <charset val="134"/>
    </font>
    <font>
      <sz val="11"/>
      <color rgb="FF000000"/>
      <name val="宋体"/>
      <charset val="134"/>
    </font>
    <font>
      <sz val="11"/>
      <color theme="1"/>
      <name val="宋体"/>
      <charset val="134"/>
    </font>
    <font>
      <sz val="10.5"/>
      <color rgb="FF000000"/>
      <name val="宋体"/>
      <charset val="134"/>
    </font>
    <font>
      <sz val="10.5"/>
      <color rgb="FF000000"/>
      <name val="宋体"/>
      <charset val="134"/>
      <scheme val="minor"/>
    </font>
    <font>
      <sz val="10.5"/>
      <color theme="1"/>
      <name val="宋体"/>
      <charset val="134"/>
      <scheme val="minor"/>
    </font>
    <font>
      <sz val="11"/>
      <name val="宋体"/>
      <charset val="134"/>
    </font>
    <font>
      <sz val="10.5"/>
      <name val="宋体"/>
      <charset val="134"/>
      <scheme val="minor"/>
    </font>
    <font>
      <sz val="10"/>
      <name val="宋体"/>
      <charset val="134"/>
    </font>
    <font>
      <b/>
      <sz val="11"/>
      <color rgb="FF000000"/>
      <name val="宋体"/>
      <charset val="134"/>
    </font>
    <font>
      <b/>
      <sz val="11"/>
      <color theme="1"/>
      <name val="宋体"/>
      <charset val="134"/>
    </font>
    <font>
      <sz val="11"/>
      <color theme="1"/>
      <name val="宋体"/>
      <charset val="0"/>
      <scheme val="minor"/>
    </font>
    <font>
      <sz val="11"/>
      <color rgb="FFFA7D00"/>
      <name val="宋体"/>
      <charset val="0"/>
      <scheme val="minor"/>
    </font>
    <font>
      <b/>
      <sz val="11"/>
      <color rgb="FFFFFFFF"/>
      <name val="宋体"/>
      <charset val="0"/>
      <scheme val="minor"/>
    </font>
    <font>
      <sz val="11"/>
      <color theme="0"/>
      <name val="宋体"/>
      <charset val="0"/>
      <scheme val="minor"/>
    </font>
    <font>
      <sz val="11"/>
      <color rgb="FF3F3F76"/>
      <name val="宋体"/>
      <charset val="0"/>
      <scheme val="minor"/>
    </font>
    <font>
      <sz val="11"/>
      <color theme="1"/>
      <name val="宋体"/>
      <charset val="134"/>
      <scheme val="minor"/>
    </font>
    <font>
      <i/>
      <sz val="11"/>
      <color rgb="FF7F7F7F"/>
      <name val="宋体"/>
      <charset val="0"/>
      <scheme val="minor"/>
    </font>
    <font>
      <sz val="11"/>
      <color rgb="FFFF0000"/>
      <name val="宋体"/>
      <charset val="0"/>
      <scheme val="minor"/>
    </font>
    <font>
      <sz val="11"/>
      <color rgb="FF9C0006"/>
      <name val="宋体"/>
      <charset val="0"/>
      <scheme val="minor"/>
    </font>
    <font>
      <sz val="11"/>
      <color rgb="FF006100"/>
      <name val="宋体"/>
      <charset val="0"/>
      <scheme val="minor"/>
    </font>
    <font>
      <b/>
      <sz val="15"/>
      <color theme="3"/>
      <name val="宋体"/>
      <charset val="134"/>
      <scheme val="minor"/>
    </font>
    <font>
      <b/>
      <sz val="18"/>
      <color theme="3"/>
      <name val="宋体"/>
      <charset val="134"/>
      <scheme val="minor"/>
    </font>
    <font>
      <sz val="11"/>
      <color rgb="FF9C6500"/>
      <name val="宋体"/>
      <charset val="0"/>
      <scheme val="minor"/>
    </font>
    <font>
      <b/>
      <sz val="11"/>
      <color rgb="FF3F3F3F"/>
      <name val="宋体"/>
      <charset val="0"/>
      <scheme val="minor"/>
    </font>
    <font>
      <u/>
      <sz val="11"/>
      <color rgb="FF0000FF"/>
      <name val="宋体"/>
      <charset val="0"/>
      <scheme val="minor"/>
    </font>
    <font>
      <b/>
      <sz val="11"/>
      <color theme="1"/>
      <name val="宋体"/>
      <charset val="0"/>
      <scheme val="minor"/>
    </font>
    <font>
      <u/>
      <sz val="11"/>
      <color rgb="FF800080"/>
      <name val="宋体"/>
      <charset val="0"/>
      <scheme val="minor"/>
    </font>
    <font>
      <b/>
      <sz val="11"/>
      <color theme="3"/>
      <name val="宋体"/>
      <charset val="134"/>
      <scheme val="minor"/>
    </font>
    <font>
      <b/>
      <sz val="13"/>
      <color theme="3"/>
      <name val="宋体"/>
      <charset val="134"/>
      <scheme val="minor"/>
    </font>
    <font>
      <b/>
      <sz val="11"/>
      <color rgb="FFFA7D00"/>
      <name val="宋体"/>
      <charset val="0"/>
      <scheme val="minor"/>
    </font>
    <font>
      <sz val="10.5"/>
      <name val="宋体"/>
      <charset val="2"/>
      <scheme val="minor"/>
    </font>
    <font>
      <b/>
      <sz val="9"/>
      <name val="宋体"/>
      <charset val="134"/>
    </font>
    <font>
      <sz val="9"/>
      <name val="宋体"/>
      <charset val="134"/>
    </font>
  </fonts>
  <fills count="34">
    <fill>
      <patternFill patternType="none"/>
    </fill>
    <fill>
      <patternFill patternType="gray125"/>
    </fill>
    <fill>
      <patternFill patternType="solid">
        <fgColor rgb="FFFFFF00"/>
        <bgColor indexed="64"/>
      </patternFill>
    </fill>
    <fill>
      <patternFill patternType="solid">
        <fgColor theme="4" tint="0.599993896298105"/>
        <bgColor indexed="64"/>
      </patternFill>
    </fill>
    <fill>
      <patternFill patternType="solid">
        <fgColor rgb="FFA5A5A5"/>
        <bgColor indexed="64"/>
      </patternFill>
    </fill>
    <fill>
      <patternFill patternType="solid">
        <fgColor theme="6"/>
        <bgColor indexed="64"/>
      </patternFill>
    </fill>
    <fill>
      <patternFill patternType="solid">
        <fgColor rgb="FFFFCC99"/>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9"/>
        <bgColor indexed="64"/>
      </patternFill>
    </fill>
    <fill>
      <patternFill patternType="solid">
        <fgColor rgb="FFC6EFCE"/>
        <bgColor indexed="64"/>
      </patternFill>
    </fill>
    <fill>
      <patternFill patternType="solid">
        <fgColor theme="7"/>
        <bgColor indexed="64"/>
      </patternFill>
    </fill>
    <fill>
      <patternFill patternType="solid">
        <fgColor theme="6" tint="0.599993896298105"/>
        <bgColor indexed="64"/>
      </patternFill>
    </fill>
    <fill>
      <patternFill patternType="solid">
        <fgColor theme="8"/>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9" tint="0.599993896298105"/>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49">
    <xf numFmtId="0" fontId="0" fillId="0" borderId="0">
      <alignment vertical="center"/>
    </xf>
    <xf numFmtId="42" fontId="19" fillId="0" borderId="0" applyFont="0" applyFill="0" applyBorder="0" applyAlignment="0" applyProtection="0">
      <alignment vertical="center"/>
    </xf>
    <xf numFmtId="0" fontId="14" fillId="8" borderId="0" applyNumberFormat="0" applyBorder="0" applyAlignment="0" applyProtection="0">
      <alignment vertical="center"/>
    </xf>
    <xf numFmtId="0" fontId="18" fillId="6" borderId="13"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14" fillId="13" borderId="0" applyNumberFormat="0" applyBorder="0" applyAlignment="0" applyProtection="0">
      <alignment vertical="center"/>
    </xf>
    <xf numFmtId="0" fontId="22" fillId="9" borderId="0" applyNumberFormat="0" applyBorder="0" applyAlignment="0" applyProtection="0">
      <alignment vertical="center"/>
    </xf>
    <xf numFmtId="43" fontId="19" fillId="0" borderId="0" applyFont="0" applyFill="0" applyBorder="0" applyAlignment="0" applyProtection="0">
      <alignment vertical="center"/>
    </xf>
    <xf numFmtId="0" fontId="17" fillId="15" borderId="0" applyNumberFormat="0" applyBorder="0" applyAlignment="0" applyProtection="0">
      <alignment vertical="center"/>
    </xf>
    <xf numFmtId="0" fontId="28" fillId="0" borderId="0" applyNumberFormat="0" applyFill="0" applyBorder="0" applyAlignment="0" applyProtection="0">
      <alignment vertical="center"/>
    </xf>
    <xf numFmtId="9" fontId="19" fillId="0" borderId="0" applyFont="0" applyFill="0" applyBorder="0" applyAlignment="0" applyProtection="0">
      <alignment vertical="center"/>
    </xf>
    <xf numFmtId="0" fontId="30" fillId="0" borderId="0" applyNumberFormat="0" applyFill="0" applyBorder="0" applyAlignment="0" applyProtection="0">
      <alignment vertical="center"/>
    </xf>
    <xf numFmtId="0" fontId="19" fillId="21" borderId="17" applyNumberFormat="0" applyFont="0" applyAlignment="0" applyProtection="0">
      <alignment vertical="center"/>
    </xf>
    <xf numFmtId="0" fontId="17" fillId="22" borderId="0" applyNumberFormat="0" applyBorder="0" applyAlignment="0" applyProtection="0">
      <alignment vertical="center"/>
    </xf>
    <xf numFmtId="0" fontId="3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4" fillId="0" borderId="14" applyNumberFormat="0" applyFill="0" applyAlignment="0" applyProtection="0">
      <alignment vertical="center"/>
    </xf>
    <xf numFmtId="0" fontId="32" fillId="0" borderId="14" applyNumberFormat="0" applyFill="0" applyAlignment="0" applyProtection="0">
      <alignment vertical="center"/>
    </xf>
    <xf numFmtId="0" fontId="17" fillId="20" borderId="0" applyNumberFormat="0" applyBorder="0" applyAlignment="0" applyProtection="0">
      <alignment vertical="center"/>
    </xf>
    <xf numFmtId="0" fontId="31" fillId="0" borderId="18" applyNumberFormat="0" applyFill="0" applyAlignment="0" applyProtection="0">
      <alignment vertical="center"/>
    </xf>
    <xf numFmtId="0" fontId="17" fillId="24" borderId="0" applyNumberFormat="0" applyBorder="0" applyAlignment="0" applyProtection="0">
      <alignment vertical="center"/>
    </xf>
    <xf numFmtId="0" fontId="27" fillId="18" borderId="15" applyNumberFormat="0" applyAlignment="0" applyProtection="0">
      <alignment vertical="center"/>
    </xf>
    <xf numFmtId="0" fontId="33" fillId="18" borderId="13" applyNumberFormat="0" applyAlignment="0" applyProtection="0">
      <alignment vertical="center"/>
    </xf>
    <xf numFmtId="0" fontId="16" fillId="4" borderId="12" applyNumberFormat="0" applyAlignment="0" applyProtection="0">
      <alignment vertical="center"/>
    </xf>
    <xf numFmtId="0" fontId="14" fillId="25" borderId="0" applyNumberFormat="0" applyBorder="0" applyAlignment="0" applyProtection="0">
      <alignment vertical="center"/>
    </xf>
    <xf numFmtId="0" fontId="17" fillId="28" borderId="0" applyNumberFormat="0" applyBorder="0" applyAlignment="0" applyProtection="0">
      <alignment vertical="center"/>
    </xf>
    <xf numFmtId="0" fontId="15" fillId="0" borderId="11" applyNumberFormat="0" applyFill="0" applyAlignment="0" applyProtection="0">
      <alignment vertical="center"/>
    </xf>
    <xf numFmtId="0" fontId="29" fillId="0" borderId="16" applyNumberFormat="0" applyFill="0" applyAlignment="0" applyProtection="0">
      <alignment vertical="center"/>
    </xf>
    <xf numFmtId="0" fontId="23" fillId="11" borderId="0" applyNumberFormat="0" applyBorder="0" applyAlignment="0" applyProtection="0">
      <alignment vertical="center"/>
    </xf>
    <xf numFmtId="0" fontId="26" fillId="17" borderId="0" applyNumberFormat="0" applyBorder="0" applyAlignment="0" applyProtection="0">
      <alignment vertical="center"/>
    </xf>
    <xf numFmtId="0" fontId="14" fillId="30" borderId="0" applyNumberFormat="0" applyBorder="0" applyAlignment="0" applyProtection="0">
      <alignment vertical="center"/>
    </xf>
    <xf numFmtId="0" fontId="17" fillId="27" borderId="0" applyNumberFormat="0" applyBorder="0" applyAlignment="0" applyProtection="0">
      <alignment vertical="center"/>
    </xf>
    <xf numFmtId="0" fontId="14" fillId="26" borderId="0" applyNumberFormat="0" applyBorder="0" applyAlignment="0" applyProtection="0">
      <alignment vertical="center"/>
    </xf>
    <xf numFmtId="0" fontId="14" fillId="3" borderId="0" applyNumberFormat="0" applyBorder="0" applyAlignment="0" applyProtection="0">
      <alignment vertical="center"/>
    </xf>
    <xf numFmtId="0" fontId="14" fillId="16" borderId="0" applyNumberFormat="0" applyBorder="0" applyAlignment="0" applyProtection="0">
      <alignment vertical="center"/>
    </xf>
    <xf numFmtId="0" fontId="14" fillId="19" borderId="0" applyNumberFormat="0" applyBorder="0" applyAlignment="0" applyProtection="0">
      <alignment vertical="center"/>
    </xf>
    <xf numFmtId="0" fontId="17" fillId="5" borderId="0" applyNumberFormat="0" applyBorder="0" applyAlignment="0" applyProtection="0">
      <alignment vertical="center"/>
    </xf>
    <xf numFmtId="0" fontId="17" fillId="12" borderId="0" applyNumberFormat="0" applyBorder="0" applyAlignment="0" applyProtection="0">
      <alignment vertical="center"/>
    </xf>
    <xf numFmtId="0" fontId="14" fillId="7" borderId="0" applyNumberFormat="0" applyBorder="0" applyAlignment="0" applyProtection="0">
      <alignment vertical="center"/>
    </xf>
    <xf numFmtId="0" fontId="14" fillId="23" borderId="0" applyNumberFormat="0" applyBorder="0" applyAlignment="0" applyProtection="0">
      <alignment vertical="center"/>
    </xf>
    <xf numFmtId="0" fontId="17" fillId="14" borderId="0" applyNumberFormat="0" applyBorder="0" applyAlignment="0" applyProtection="0">
      <alignment vertical="center"/>
    </xf>
    <xf numFmtId="0" fontId="14" fillId="31" borderId="0" applyNumberFormat="0" applyBorder="0" applyAlignment="0" applyProtection="0">
      <alignment vertical="center"/>
    </xf>
    <xf numFmtId="0" fontId="17" fillId="29" borderId="0" applyNumberFormat="0" applyBorder="0" applyAlignment="0" applyProtection="0">
      <alignment vertical="center"/>
    </xf>
    <xf numFmtId="0" fontId="17" fillId="10" borderId="0" applyNumberFormat="0" applyBorder="0" applyAlignment="0" applyProtection="0">
      <alignment vertical="center"/>
    </xf>
    <xf numFmtId="0" fontId="14" fillId="33" borderId="0" applyNumberFormat="0" applyBorder="0" applyAlignment="0" applyProtection="0">
      <alignment vertical="center"/>
    </xf>
    <xf numFmtId="0" fontId="17" fillId="32" borderId="0" applyNumberFormat="0" applyBorder="0" applyAlignment="0" applyProtection="0">
      <alignment vertical="center"/>
    </xf>
  </cellStyleXfs>
  <cellXfs count="44">
    <xf numFmtId="0" fontId="0" fillId="0" borderId="0" xfId="0">
      <alignment vertical="center"/>
    </xf>
    <xf numFmtId="0" fontId="1" fillId="0" borderId="0" xfId="0" applyFont="1" applyFill="1">
      <alignment vertical="center"/>
    </xf>
    <xf numFmtId="0" fontId="0" fillId="0" borderId="0" xfId="0" applyFont="1" applyFill="1">
      <alignment vertical="center"/>
    </xf>
    <xf numFmtId="0" fontId="0" fillId="0" borderId="0" xfId="0" applyFill="1">
      <alignment vertical="center"/>
    </xf>
    <xf numFmtId="0" fontId="2" fillId="0" borderId="0" xfId="0" applyFont="1" applyFill="1">
      <alignment vertical="center"/>
    </xf>
    <xf numFmtId="0" fontId="2" fillId="0" borderId="0" xfId="0" applyFont="1" applyFill="1" applyAlignment="1">
      <alignment horizontal="center" vertical="center"/>
    </xf>
    <xf numFmtId="0" fontId="3"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177" fontId="6" fillId="0" borderId="2" xfId="0" applyNumberFormat="1" applyFont="1" applyFill="1" applyBorder="1" applyAlignment="1" applyProtection="1">
      <alignment horizontal="center" vertical="center" wrapText="1"/>
    </xf>
    <xf numFmtId="177" fontId="7" fillId="0" borderId="2" xfId="0" applyNumberFormat="1" applyFont="1" applyFill="1" applyBorder="1" applyAlignment="1" applyProtection="1">
      <alignment horizontal="center" vertical="center" wrapText="1"/>
    </xf>
    <xf numFmtId="177" fontId="8" fillId="0" borderId="2" xfId="0" applyNumberFormat="1" applyFont="1" applyFill="1" applyBorder="1" applyAlignment="1" applyProtection="1">
      <alignment horizontal="center" vertical="center" wrapText="1"/>
    </xf>
    <xf numFmtId="177" fontId="5" fillId="0" borderId="2" xfId="0" applyNumberFormat="1" applyFont="1" applyFill="1" applyBorder="1" applyAlignment="1" applyProtection="1">
      <alignment horizontal="center" vertical="center" wrapText="1"/>
    </xf>
    <xf numFmtId="177" fontId="5" fillId="0" borderId="2" xfId="0" applyNumberFormat="1" applyFont="1" applyFill="1" applyBorder="1" applyAlignment="1" applyProtection="1">
      <alignment horizontal="center" vertical="center" wrapText="1"/>
      <protection hidden="1"/>
    </xf>
    <xf numFmtId="177" fontId="9" fillId="0" borderId="2" xfId="0" applyNumberFormat="1" applyFont="1" applyFill="1" applyBorder="1" applyAlignment="1" applyProtection="1">
      <alignment horizontal="center" vertical="center" wrapText="1"/>
      <protection hidden="1"/>
    </xf>
    <xf numFmtId="0" fontId="10" fillId="0" borderId="2" xfId="0" applyFont="1" applyFill="1" applyBorder="1" applyAlignment="1" applyProtection="1">
      <alignment horizontal="left" vertical="center" wrapText="1"/>
    </xf>
    <xf numFmtId="176" fontId="5" fillId="0" borderId="2" xfId="0" applyNumberFormat="1" applyFont="1" applyFill="1" applyBorder="1" applyAlignment="1" applyProtection="1">
      <alignment horizontal="center" vertical="center" wrapText="1"/>
      <protection hidden="1"/>
    </xf>
    <xf numFmtId="177" fontId="6" fillId="0" borderId="2" xfId="0" applyNumberFormat="1" applyFont="1" applyFill="1" applyBorder="1" applyAlignment="1" applyProtection="1">
      <alignment horizontal="center" vertical="center"/>
    </xf>
    <xf numFmtId="0" fontId="10" fillId="0" borderId="2" xfId="0" applyFont="1" applyFill="1" applyBorder="1" applyAlignment="1" applyProtection="1">
      <alignment horizontal="center" vertical="center" wrapText="1"/>
    </xf>
    <xf numFmtId="1" fontId="6" fillId="0" borderId="2" xfId="0" applyNumberFormat="1"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0" fillId="0" borderId="2" xfId="0" applyFont="1" applyFill="1" applyBorder="1" applyAlignment="1" applyProtection="1">
      <alignment horizontal="justify" vertical="center" wrapText="1"/>
    </xf>
    <xf numFmtId="0" fontId="0" fillId="0" borderId="0" xfId="0" applyFill="1" applyProtection="1">
      <alignment vertical="center"/>
    </xf>
    <xf numFmtId="0" fontId="0" fillId="2" borderId="0" xfId="0" applyFill="1" applyProtection="1">
      <alignment vertical="center"/>
    </xf>
    <xf numFmtId="177" fontId="12" fillId="0" borderId="8" xfId="0" applyNumberFormat="1" applyFont="1" applyFill="1" applyBorder="1" applyAlignment="1" applyProtection="1">
      <alignment horizontal="center" vertical="center" wrapText="1"/>
    </xf>
    <xf numFmtId="177" fontId="12" fillId="0" borderId="9" xfId="0" applyNumberFormat="1" applyFont="1" applyFill="1" applyBorder="1" applyAlignment="1" applyProtection="1">
      <alignment horizontal="center" vertical="center" wrapText="1"/>
    </xf>
    <xf numFmtId="177" fontId="12" fillId="0" borderId="10" xfId="0" applyNumberFormat="1" applyFont="1" applyFill="1" applyBorder="1" applyAlignment="1" applyProtection="1">
      <alignment horizontal="center" vertical="center" wrapText="1"/>
    </xf>
    <xf numFmtId="177" fontId="13" fillId="0" borderId="2" xfId="0" applyNumberFormat="1" applyFont="1" applyFill="1" applyBorder="1" applyAlignment="1" applyProtection="1">
      <alignment horizontal="center" vertical="center" wrapText="1"/>
    </xf>
    <xf numFmtId="0" fontId="0" fillId="0" borderId="4" xfId="0" applyFont="1" applyFill="1" applyBorder="1" applyAlignment="1" applyProtection="1">
      <alignment horizontal="left" vertical="center"/>
    </xf>
    <xf numFmtId="0" fontId="0" fillId="0" borderId="0" xfId="0" applyFont="1" applyFill="1" applyBorder="1" applyAlignment="1" applyProtection="1">
      <alignment horizontal="left" vertical="center" wrapText="1"/>
    </xf>
    <xf numFmtId="0" fontId="4" fillId="0" borderId="0" xfId="0" applyFont="1" applyFill="1" applyBorder="1" applyAlignment="1">
      <alignment horizontal="left" vertical="center" wrapText="1"/>
    </xf>
    <xf numFmtId="0" fontId="0" fillId="0" borderId="0" xfId="0" applyFill="1" applyBorder="1" applyAlignment="1">
      <alignment vertical="center"/>
    </xf>
    <xf numFmtId="0" fontId="0" fillId="0" borderId="0" xfId="0" applyFill="1" applyBorder="1" applyAlignment="1">
      <alignment horizontal="center" vertical="center"/>
    </xf>
    <xf numFmtId="0" fontId="0" fillId="0" borderId="2" xfId="0" applyFill="1" applyBorder="1" applyProtection="1">
      <alignment vertical="center"/>
    </xf>
    <xf numFmtId="0" fontId="0" fillId="0" borderId="0" xfId="0" applyFont="1" applyFill="1" applyProtection="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customXml" Target="../customXml/item2.xml"/><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112"/>
  <sheetViews>
    <sheetView tabSelected="1" view="pageBreakPreview" zoomScale="85" zoomScaleNormal="85" topLeftCell="A62" workbookViewId="0">
      <selection activeCell="A77" sqref="A77:I77"/>
    </sheetView>
  </sheetViews>
  <sheetFormatPr defaultColWidth="9" defaultRowHeight="14.25"/>
  <cols>
    <col min="1" max="1" width="8.875" style="3" customWidth="1"/>
    <col min="2" max="2" width="8.125" style="3" customWidth="1"/>
    <col min="3" max="3" width="18.375" style="3" customWidth="1"/>
    <col min="4" max="4" width="68.375" style="4" customWidth="1"/>
    <col min="5" max="5" width="15.875" style="4" customWidth="1"/>
    <col min="6" max="6" width="8.625" style="5" customWidth="1"/>
    <col min="7" max="8" width="11" style="5" customWidth="1"/>
    <col min="9" max="10" width="9" style="3" hidden="1" customWidth="1"/>
    <col min="11" max="16384" width="9" style="3"/>
  </cols>
  <sheetData>
    <row r="1" ht="45" customHeight="1" spans="1:10">
      <c r="A1" s="6" t="s">
        <v>0</v>
      </c>
      <c r="B1" s="6"/>
      <c r="C1" s="6"/>
      <c r="D1" s="6"/>
      <c r="E1" s="6"/>
      <c r="F1" s="6"/>
      <c r="G1" s="6"/>
      <c r="H1" s="6"/>
      <c r="I1" s="31"/>
      <c r="J1" s="31"/>
    </row>
    <row r="2" ht="33.75" customHeight="1" spans="1:10">
      <c r="A2" s="7" t="s">
        <v>1</v>
      </c>
      <c r="B2" s="7"/>
      <c r="C2" s="7"/>
      <c r="D2" s="8" t="s">
        <v>2</v>
      </c>
      <c r="E2" s="8" t="s">
        <v>3</v>
      </c>
      <c r="F2" s="9" t="s">
        <v>4</v>
      </c>
      <c r="G2" s="10"/>
      <c r="H2" s="11"/>
      <c r="I2" s="31"/>
      <c r="J2" s="31"/>
    </row>
    <row r="3" ht="33.75" customHeight="1" spans="1:10">
      <c r="A3" s="7"/>
      <c r="B3" s="7"/>
      <c r="C3" s="7"/>
      <c r="D3" s="8"/>
      <c r="E3" s="8"/>
      <c r="F3" s="12"/>
      <c r="G3" s="13"/>
      <c r="H3" s="14"/>
      <c r="I3" s="31"/>
      <c r="J3" s="31"/>
    </row>
    <row r="4" ht="43.5" customHeight="1" spans="1:10">
      <c r="A4" s="15" t="s">
        <v>5</v>
      </c>
      <c r="B4" s="16" t="s">
        <v>6</v>
      </c>
      <c r="C4" s="16" t="s">
        <v>7</v>
      </c>
      <c r="D4" s="17" t="s">
        <v>8</v>
      </c>
      <c r="E4" s="8"/>
      <c r="F4" s="8" t="s">
        <v>9</v>
      </c>
      <c r="G4" s="8" t="s">
        <v>10</v>
      </c>
      <c r="H4" s="8" t="s">
        <v>11</v>
      </c>
      <c r="I4" s="31"/>
      <c r="J4" s="31"/>
    </row>
    <row r="5" ht="48" customHeight="1" spans="1:10">
      <c r="A5" s="18" t="s">
        <v>12</v>
      </c>
      <c r="B5" s="19" t="s">
        <v>13</v>
      </c>
      <c r="C5" s="19" t="s">
        <v>14</v>
      </c>
      <c r="D5" s="20" t="s">
        <v>15</v>
      </c>
      <c r="E5" s="21" t="s">
        <v>16</v>
      </c>
      <c r="F5" s="22">
        <v>303</v>
      </c>
      <c r="G5" s="23"/>
      <c r="H5" s="21">
        <f>ROUND(G5*F5,0)</f>
        <v>0</v>
      </c>
      <c r="I5" s="31">
        <v>148</v>
      </c>
      <c r="J5" s="31" t="e">
        <f>ROUND(#REF!*I5,0)</f>
        <v>#REF!</v>
      </c>
    </row>
    <row r="6" ht="48" customHeight="1" spans="1:10">
      <c r="A6" s="18"/>
      <c r="B6" s="19"/>
      <c r="C6" s="19" t="s">
        <v>17</v>
      </c>
      <c r="D6" s="24" t="s">
        <v>18</v>
      </c>
      <c r="E6" s="21" t="s">
        <v>16</v>
      </c>
      <c r="F6" s="22">
        <v>5537</v>
      </c>
      <c r="G6" s="23"/>
      <c r="H6" s="21">
        <f t="shared" ref="H6:H37" si="0">ROUND(G6*F6,0)</f>
        <v>0</v>
      </c>
      <c r="I6" s="31">
        <v>2687</v>
      </c>
      <c r="J6" s="31" t="e">
        <f>ROUND(#REF!*I6,0)</f>
        <v>#REF!</v>
      </c>
    </row>
    <row r="7" ht="32.25" customHeight="1" spans="1:10">
      <c r="A7" s="18"/>
      <c r="B7" s="19"/>
      <c r="C7" s="19" t="s">
        <v>19</v>
      </c>
      <c r="D7" s="24" t="s">
        <v>20</v>
      </c>
      <c r="E7" s="21" t="s">
        <v>21</v>
      </c>
      <c r="F7" s="22">
        <v>308</v>
      </c>
      <c r="G7" s="23"/>
      <c r="H7" s="21">
        <f t="shared" si="0"/>
        <v>0</v>
      </c>
      <c r="I7" s="31">
        <v>54</v>
      </c>
      <c r="J7" s="31" t="e">
        <f>ROUND(#REF!*I7,0)</f>
        <v>#REF!</v>
      </c>
    </row>
    <row r="8" ht="51" customHeight="1" spans="1:10">
      <c r="A8" s="18"/>
      <c r="B8" s="19" t="s">
        <v>22</v>
      </c>
      <c r="C8" s="19" t="s">
        <v>23</v>
      </c>
      <c r="D8" s="24" t="s">
        <v>24</v>
      </c>
      <c r="E8" s="21" t="s">
        <v>25</v>
      </c>
      <c r="F8" s="22">
        <v>524</v>
      </c>
      <c r="G8" s="23"/>
      <c r="H8" s="21">
        <f t="shared" si="0"/>
        <v>0</v>
      </c>
      <c r="I8" s="31">
        <v>163</v>
      </c>
      <c r="J8" s="31" t="e">
        <f>ROUND(#REF!*I8,0)</f>
        <v>#REF!</v>
      </c>
    </row>
    <row r="9" ht="44.25" customHeight="1" spans="1:10">
      <c r="A9" s="18"/>
      <c r="B9" s="19"/>
      <c r="C9" s="19" t="s">
        <v>26</v>
      </c>
      <c r="D9" s="24" t="s">
        <v>27</v>
      </c>
      <c r="E9" s="21" t="s">
        <v>25</v>
      </c>
      <c r="F9" s="22">
        <v>89</v>
      </c>
      <c r="G9" s="23"/>
      <c r="H9" s="21">
        <f t="shared" si="0"/>
        <v>0</v>
      </c>
      <c r="I9" s="31">
        <v>27</v>
      </c>
      <c r="J9" s="31" t="e">
        <f>ROUND(#REF!*I9,0)</f>
        <v>#REF!</v>
      </c>
    </row>
    <row r="10" ht="32.25" customHeight="1" spans="1:10">
      <c r="A10" s="18"/>
      <c r="B10" s="19" t="s">
        <v>28</v>
      </c>
      <c r="C10" s="19" t="s">
        <v>29</v>
      </c>
      <c r="D10" s="24" t="s">
        <v>30</v>
      </c>
      <c r="E10" s="21" t="s">
        <v>31</v>
      </c>
      <c r="F10" s="22">
        <v>0</v>
      </c>
      <c r="G10" s="23"/>
      <c r="H10" s="21">
        <f t="shared" si="0"/>
        <v>0</v>
      </c>
      <c r="I10" s="31">
        <v>0</v>
      </c>
      <c r="J10" s="31" t="e">
        <f>ROUND(#REF!*I10,0)</f>
        <v>#REF!</v>
      </c>
    </row>
    <row r="11" ht="32.25" customHeight="1" spans="1:10">
      <c r="A11" s="18"/>
      <c r="B11" s="19"/>
      <c r="C11" s="19" t="s">
        <v>32</v>
      </c>
      <c r="D11" s="24" t="s">
        <v>33</v>
      </c>
      <c r="E11" s="21" t="s">
        <v>25</v>
      </c>
      <c r="F11" s="22">
        <v>0</v>
      </c>
      <c r="G11" s="23"/>
      <c r="H11" s="21">
        <f t="shared" si="0"/>
        <v>0</v>
      </c>
      <c r="I11" s="31">
        <v>0</v>
      </c>
      <c r="J11" s="31" t="e">
        <f>ROUND(#REF!*I11,0)</f>
        <v>#REF!</v>
      </c>
    </row>
    <row r="12" ht="32.25" customHeight="1" spans="1:10">
      <c r="A12" s="18"/>
      <c r="B12" s="19" t="s">
        <v>34</v>
      </c>
      <c r="C12" s="19" t="s">
        <v>29</v>
      </c>
      <c r="D12" s="24" t="s">
        <v>35</v>
      </c>
      <c r="E12" s="21" t="s">
        <v>31</v>
      </c>
      <c r="F12" s="22">
        <v>150</v>
      </c>
      <c r="G12" s="23"/>
      <c r="H12" s="21">
        <f t="shared" si="0"/>
        <v>0</v>
      </c>
      <c r="I12" s="31">
        <v>450</v>
      </c>
      <c r="J12" s="31" t="e">
        <f>ROUND(#REF!*I12,0)</f>
        <v>#REF!</v>
      </c>
    </row>
    <row r="13" ht="32.25" customHeight="1" spans="1:10">
      <c r="A13" s="18"/>
      <c r="B13" s="19"/>
      <c r="C13" s="19" t="s">
        <v>36</v>
      </c>
      <c r="D13" s="24" t="s">
        <v>37</v>
      </c>
      <c r="E13" s="21" t="s">
        <v>25</v>
      </c>
      <c r="F13" s="22">
        <v>75</v>
      </c>
      <c r="G13" s="23"/>
      <c r="H13" s="21">
        <f t="shared" si="0"/>
        <v>0</v>
      </c>
      <c r="I13" s="31">
        <v>225</v>
      </c>
      <c r="J13" s="31" t="e">
        <f>ROUND(#REF!*I13,0)</f>
        <v>#REF!</v>
      </c>
    </row>
    <row r="14" ht="32.25" customHeight="1" spans="1:10">
      <c r="A14" s="18"/>
      <c r="B14" s="19" t="s">
        <v>38</v>
      </c>
      <c r="C14" s="19" t="s">
        <v>29</v>
      </c>
      <c r="D14" s="24" t="s">
        <v>39</v>
      </c>
      <c r="E14" s="21" t="s">
        <v>31</v>
      </c>
      <c r="F14" s="22">
        <v>110</v>
      </c>
      <c r="G14" s="23"/>
      <c r="H14" s="21">
        <f t="shared" si="0"/>
        <v>0</v>
      </c>
      <c r="I14" s="31">
        <v>200</v>
      </c>
      <c r="J14" s="31" t="e">
        <f>ROUND(#REF!*I14,0)</f>
        <v>#REF!</v>
      </c>
    </row>
    <row r="15" ht="41.25" customHeight="1" spans="1:10">
      <c r="A15" s="18"/>
      <c r="B15" s="19"/>
      <c r="C15" s="19" t="s">
        <v>23</v>
      </c>
      <c r="D15" s="24" t="s">
        <v>40</v>
      </c>
      <c r="E15" s="21" t="s">
        <v>25</v>
      </c>
      <c r="F15" s="22">
        <v>55</v>
      </c>
      <c r="G15" s="23"/>
      <c r="H15" s="21">
        <f t="shared" si="0"/>
        <v>0</v>
      </c>
      <c r="I15" s="31">
        <v>100</v>
      </c>
      <c r="J15" s="31" t="e">
        <f>ROUND(#REF!*I15,0)</f>
        <v>#REF!</v>
      </c>
    </row>
    <row r="16" ht="32.25" customHeight="1" spans="1:10">
      <c r="A16" s="18"/>
      <c r="B16" s="19" t="s">
        <v>41</v>
      </c>
      <c r="C16" s="19"/>
      <c r="D16" s="24" t="s">
        <v>42</v>
      </c>
      <c r="E16" s="21" t="s">
        <v>43</v>
      </c>
      <c r="F16" s="25">
        <v>87.15</v>
      </c>
      <c r="G16" s="23"/>
      <c r="H16" s="21">
        <f t="shared" si="0"/>
        <v>0</v>
      </c>
      <c r="I16" s="32">
        <v>52.284</v>
      </c>
      <c r="J16" s="32" t="e">
        <f>ROUND(#REF!*I16,0)</f>
        <v>#REF!</v>
      </c>
    </row>
    <row r="17" ht="37.5" customHeight="1" spans="1:10">
      <c r="A17" s="26" t="s">
        <v>44</v>
      </c>
      <c r="B17" s="19" t="s">
        <v>45</v>
      </c>
      <c r="C17" s="19" t="s">
        <v>46</v>
      </c>
      <c r="D17" s="24" t="s">
        <v>47</v>
      </c>
      <c r="E17" s="21" t="s">
        <v>16</v>
      </c>
      <c r="F17" s="22">
        <v>579.312</v>
      </c>
      <c r="G17" s="23"/>
      <c r="H17" s="21">
        <f t="shared" si="0"/>
        <v>0</v>
      </c>
      <c r="I17" s="31">
        <v>219</v>
      </c>
      <c r="J17" s="31" t="e">
        <f>ROUND(#REF!*I17,0)</f>
        <v>#REF!</v>
      </c>
    </row>
    <row r="18" ht="37.5" customHeight="1" spans="1:10">
      <c r="A18" s="26"/>
      <c r="B18" s="19"/>
      <c r="C18" s="19" t="s">
        <v>48</v>
      </c>
      <c r="D18" s="24" t="s">
        <v>49</v>
      </c>
      <c r="E18" s="21" t="s">
        <v>16</v>
      </c>
      <c r="F18" s="22">
        <v>4577.28</v>
      </c>
      <c r="G18" s="23"/>
      <c r="H18" s="21">
        <f t="shared" si="0"/>
        <v>0</v>
      </c>
      <c r="I18" s="32">
        <v>7292</v>
      </c>
      <c r="J18" s="32" t="e">
        <f>ROUND(#REF!*I18,0)</f>
        <v>#REF!</v>
      </c>
    </row>
    <row r="19" ht="41" customHeight="1" spans="1:10">
      <c r="A19" s="26"/>
      <c r="B19" s="19"/>
      <c r="C19" s="19" t="s">
        <v>50</v>
      </c>
      <c r="D19" s="24" t="s">
        <v>51</v>
      </c>
      <c r="E19" s="21" t="s">
        <v>52</v>
      </c>
      <c r="F19" s="22">
        <v>227.522</v>
      </c>
      <c r="G19" s="23"/>
      <c r="H19" s="21">
        <f t="shared" si="0"/>
        <v>0</v>
      </c>
      <c r="I19" s="31">
        <v>292</v>
      </c>
      <c r="J19" s="31" t="e">
        <f>ROUND(#REF!*I19,0)</f>
        <v>#REF!</v>
      </c>
    </row>
    <row r="20" ht="32.25" customHeight="1" spans="1:10">
      <c r="A20" s="26"/>
      <c r="B20" s="19"/>
      <c r="C20" s="19" t="s">
        <v>53</v>
      </c>
      <c r="D20" s="24" t="s">
        <v>54</v>
      </c>
      <c r="E20" s="21" t="s">
        <v>21</v>
      </c>
      <c r="F20" s="22">
        <v>248.536</v>
      </c>
      <c r="G20" s="23"/>
      <c r="H20" s="21">
        <f t="shared" si="0"/>
        <v>0</v>
      </c>
      <c r="I20" s="31">
        <v>105</v>
      </c>
      <c r="J20" s="31" t="e">
        <f>ROUND(#REF!*I20,0)</f>
        <v>#REF!</v>
      </c>
    </row>
    <row r="21" ht="39" customHeight="1" spans="1:10">
      <c r="A21" s="26"/>
      <c r="B21" s="19"/>
      <c r="C21" s="19" t="s">
        <v>55</v>
      </c>
      <c r="D21" s="24" t="s">
        <v>56</v>
      </c>
      <c r="E21" s="21" t="s">
        <v>57</v>
      </c>
      <c r="F21" s="22">
        <v>228</v>
      </c>
      <c r="G21" s="23"/>
      <c r="H21" s="21">
        <f t="shared" si="0"/>
        <v>0</v>
      </c>
      <c r="I21" s="31">
        <v>146</v>
      </c>
      <c r="J21" s="31" t="e">
        <f>ROUND(#REF!*I21,0)</f>
        <v>#REF!</v>
      </c>
    </row>
    <row r="22" ht="50" customHeight="1" spans="1:10">
      <c r="A22" s="26"/>
      <c r="B22" s="19"/>
      <c r="C22" s="19" t="s">
        <v>58</v>
      </c>
      <c r="D22" s="24" t="s">
        <v>59</v>
      </c>
      <c r="E22" s="21" t="s">
        <v>57</v>
      </c>
      <c r="F22" s="22">
        <v>228</v>
      </c>
      <c r="G22" s="23"/>
      <c r="H22" s="21">
        <f t="shared" si="0"/>
        <v>0</v>
      </c>
      <c r="I22" s="31">
        <v>146</v>
      </c>
      <c r="J22" s="31" t="e">
        <f>ROUND(#REF!*I22,0)</f>
        <v>#REF!</v>
      </c>
    </row>
    <row r="23" ht="39" customHeight="1" spans="1:10">
      <c r="A23" s="26"/>
      <c r="B23" s="19"/>
      <c r="C23" s="19" t="s">
        <v>60</v>
      </c>
      <c r="D23" s="24" t="s">
        <v>61</v>
      </c>
      <c r="E23" s="21" t="s">
        <v>57</v>
      </c>
      <c r="F23" s="22">
        <v>228</v>
      </c>
      <c r="G23" s="23"/>
      <c r="H23" s="21">
        <f t="shared" si="0"/>
        <v>0</v>
      </c>
      <c r="I23" s="31">
        <v>146</v>
      </c>
      <c r="J23" s="31" t="e">
        <f>ROUND(#REF!*I23,0)</f>
        <v>#REF!</v>
      </c>
    </row>
    <row r="24" ht="32.25" customHeight="1" spans="1:10">
      <c r="A24" s="26"/>
      <c r="B24" s="19"/>
      <c r="C24" s="19" t="s">
        <v>62</v>
      </c>
      <c r="D24" s="24" t="s">
        <v>63</v>
      </c>
      <c r="E24" s="21" t="s">
        <v>64</v>
      </c>
      <c r="F24" s="22">
        <v>952</v>
      </c>
      <c r="G24" s="23"/>
      <c r="H24" s="21">
        <f t="shared" si="0"/>
        <v>0</v>
      </c>
      <c r="I24" s="31">
        <v>105</v>
      </c>
      <c r="J24" s="31" t="e">
        <f>ROUND(#REF!*I24,0)</f>
        <v>#REF!</v>
      </c>
    </row>
    <row r="25" ht="32.25" customHeight="1" spans="1:10">
      <c r="A25" s="26"/>
      <c r="B25" s="19"/>
      <c r="C25" s="19" t="s">
        <v>41</v>
      </c>
      <c r="D25" s="24" t="s">
        <v>65</v>
      </c>
      <c r="E25" s="21" t="s">
        <v>43</v>
      </c>
      <c r="F25" s="25">
        <v>124</v>
      </c>
      <c r="G25" s="23"/>
      <c r="H25" s="21">
        <f t="shared" si="0"/>
        <v>0</v>
      </c>
      <c r="I25" s="32">
        <v>52.284</v>
      </c>
      <c r="J25" s="32" t="e">
        <f>ROUND(#REF!*I25,0)</f>
        <v>#REF!</v>
      </c>
    </row>
    <row r="26" ht="44" customHeight="1" spans="1:10">
      <c r="A26" s="26"/>
      <c r="B26" s="19" t="s">
        <v>66</v>
      </c>
      <c r="C26" s="19" t="s">
        <v>67</v>
      </c>
      <c r="D26" s="24" t="s">
        <v>68</v>
      </c>
      <c r="E26" s="21" t="s">
        <v>16</v>
      </c>
      <c r="F26" s="25">
        <v>1.737</v>
      </c>
      <c r="G26" s="21"/>
      <c r="H26" s="21">
        <f t="shared" si="0"/>
        <v>0</v>
      </c>
      <c r="I26" s="32"/>
      <c r="J26" s="32"/>
    </row>
    <row r="27" ht="42" customHeight="1" spans="1:10">
      <c r="A27" s="26"/>
      <c r="B27" s="19"/>
      <c r="C27" s="19" t="s">
        <v>69</v>
      </c>
      <c r="D27" s="24" t="s">
        <v>70</v>
      </c>
      <c r="E27" s="21" t="s">
        <v>21</v>
      </c>
      <c r="F27" s="25">
        <v>0.579</v>
      </c>
      <c r="G27" s="21"/>
      <c r="H27" s="21">
        <f t="shared" si="0"/>
        <v>0</v>
      </c>
      <c r="I27" s="32"/>
      <c r="J27" s="32"/>
    </row>
    <row r="28" ht="32.25" customHeight="1" spans="1:10">
      <c r="A28" s="26"/>
      <c r="B28" s="19"/>
      <c r="C28" s="19" t="s">
        <v>71</v>
      </c>
      <c r="D28" s="24" t="s">
        <v>72</v>
      </c>
      <c r="E28" s="21" t="s">
        <v>73</v>
      </c>
      <c r="F28" s="25">
        <v>0.579</v>
      </c>
      <c r="G28" s="21"/>
      <c r="H28" s="21">
        <f t="shared" si="0"/>
        <v>0</v>
      </c>
      <c r="I28" s="32"/>
      <c r="J28" s="32"/>
    </row>
    <row r="29" ht="41" customHeight="1" spans="1:10">
      <c r="A29" s="26"/>
      <c r="B29" s="19"/>
      <c r="C29" s="19" t="s">
        <v>74</v>
      </c>
      <c r="D29" s="24" t="s">
        <v>75</v>
      </c>
      <c r="E29" s="21" t="s">
        <v>21</v>
      </c>
      <c r="F29" s="25">
        <v>1.158</v>
      </c>
      <c r="G29" s="21"/>
      <c r="H29" s="21">
        <f t="shared" si="0"/>
        <v>0</v>
      </c>
      <c r="I29" s="32"/>
      <c r="J29" s="32"/>
    </row>
    <row r="30" ht="39" customHeight="1" spans="1:10">
      <c r="A30" s="26"/>
      <c r="B30" s="19"/>
      <c r="C30" s="19" t="s">
        <v>55</v>
      </c>
      <c r="D30" s="24" t="s">
        <v>56</v>
      </c>
      <c r="E30" s="21" t="s">
        <v>73</v>
      </c>
      <c r="F30" s="25">
        <v>0.579</v>
      </c>
      <c r="G30" s="21"/>
      <c r="H30" s="21">
        <f t="shared" si="0"/>
        <v>0</v>
      </c>
      <c r="I30" s="32"/>
      <c r="J30" s="32"/>
    </row>
    <row r="31" ht="32.25" customHeight="1" spans="1:10">
      <c r="A31" s="18" t="s">
        <v>76</v>
      </c>
      <c r="B31" s="19" t="s">
        <v>77</v>
      </c>
      <c r="C31" s="27" t="s">
        <v>78</v>
      </c>
      <c r="D31" s="24" t="s">
        <v>79</v>
      </c>
      <c r="E31" s="21" t="s">
        <v>31</v>
      </c>
      <c r="F31" s="22">
        <v>1064</v>
      </c>
      <c r="G31" s="23"/>
      <c r="H31" s="21">
        <f t="shared" si="0"/>
        <v>0</v>
      </c>
      <c r="I31" s="32">
        <v>788</v>
      </c>
      <c r="J31" s="32" t="e">
        <f>ROUND(#REF!*I31,0)</f>
        <v>#REF!</v>
      </c>
    </row>
    <row r="32" ht="32.25" customHeight="1" spans="1:10">
      <c r="A32" s="18"/>
      <c r="B32" s="19"/>
      <c r="C32" s="27" t="s">
        <v>32</v>
      </c>
      <c r="D32" s="24" t="s">
        <v>80</v>
      </c>
      <c r="E32" s="21" t="s">
        <v>81</v>
      </c>
      <c r="F32" s="22">
        <v>996</v>
      </c>
      <c r="G32" s="23"/>
      <c r="H32" s="21">
        <f t="shared" si="0"/>
        <v>0</v>
      </c>
      <c r="I32" s="32">
        <v>394</v>
      </c>
      <c r="J32" s="32" t="e">
        <f>ROUND(#REF!*I32,0)</f>
        <v>#REF!</v>
      </c>
    </row>
    <row r="33" ht="32.25" customHeight="1" spans="1:10">
      <c r="A33" s="18"/>
      <c r="B33" s="19"/>
      <c r="C33" s="27" t="s">
        <v>82</v>
      </c>
      <c r="D33" s="24" t="s">
        <v>83</v>
      </c>
      <c r="E33" s="21" t="s">
        <v>21</v>
      </c>
      <c r="F33" s="22">
        <v>1966</v>
      </c>
      <c r="G33" s="23"/>
      <c r="H33" s="21">
        <f t="shared" si="0"/>
        <v>0</v>
      </c>
      <c r="I33" s="32">
        <v>788</v>
      </c>
      <c r="J33" s="32" t="e">
        <f>ROUND(#REF!*I33,0)</f>
        <v>#REF!</v>
      </c>
    </row>
    <row r="34" ht="32.25" customHeight="1" spans="1:10">
      <c r="A34" s="18"/>
      <c r="B34" s="19"/>
      <c r="C34" s="27" t="s">
        <v>84</v>
      </c>
      <c r="D34" s="24" t="s">
        <v>85</v>
      </c>
      <c r="E34" s="21" t="s">
        <v>21</v>
      </c>
      <c r="F34" s="22">
        <v>536</v>
      </c>
      <c r="G34" s="23"/>
      <c r="H34" s="21">
        <f t="shared" si="0"/>
        <v>0</v>
      </c>
      <c r="I34" s="32">
        <v>394</v>
      </c>
      <c r="J34" s="32" t="e">
        <f>ROUND(#REF!*I34,0)</f>
        <v>#REF!</v>
      </c>
    </row>
    <row r="35" ht="32.25" customHeight="1" spans="1:10">
      <c r="A35" s="18"/>
      <c r="B35" s="19" t="s">
        <v>86</v>
      </c>
      <c r="C35" s="27" t="s">
        <v>29</v>
      </c>
      <c r="D35" s="24" t="s">
        <v>87</v>
      </c>
      <c r="E35" s="21" t="s">
        <v>31</v>
      </c>
      <c r="F35" s="22">
        <v>4702</v>
      </c>
      <c r="G35" s="23"/>
      <c r="H35" s="21">
        <f t="shared" si="0"/>
        <v>0</v>
      </c>
      <c r="I35" s="32">
        <v>3710</v>
      </c>
      <c r="J35" s="32" t="e">
        <f>ROUND(#REF!*I35,0)</f>
        <v>#REF!</v>
      </c>
    </row>
    <row r="36" ht="32.25" customHeight="1" spans="1:10">
      <c r="A36" s="18"/>
      <c r="B36" s="19"/>
      <c r="C36" s="27" t="s">
        <v>32</v>
      </c>
      <c r="D36" s="24" t="s">
        <v>88</v>
      </c>
      <c r="E36" s="21" t="s">
        <v>16</v>
      </c>
      <c r="F36" s="22">
        <v>1890</v>
      </c>
      <c r="G36" s="23"/>
      <c r="H36" s="21">
        <f t="shared" si="0"/>
        <v>0</v>
      </c>
      <c r="I36" s="32">
        <v>7420</v>
      </c>
      <c r="J36" s="32" t="e">
        <f>ROUND(#REF!*I36,0)</f>
        <v>#REF!</v>
      </c>
    </row>
    <row r="37" ht="32.25" customHeight="1" spans="1:10">
      <c r="A37" s="18"/>
      <c r="B37" s="19"/>
      <c r="C37" s="27" t="s">
        <v>82</v>
      </c>
      <c r="D37" s="24" t="s">
        <v>89</v>
      </c>
      <c r="E37" s="21" t="s">
        <v>21</v>
      </c>
      <c r="F37" s="22">
        <v>1844</v>
      </c>
      <c r="G37" s="23"/>
      <c r="H37" s="21">
        <f t="shared" si="0"/>
        <v>0</v>
      </c>
      <c r="I37" s="32">
        <v>2968</v>
      </c>
      <c r="J37" s="32" t="e">
        <f>ROUND(#REF!*I37,0)</f>
        <v>#REF!</v>
      </c>
    </row>
    <row r="38" ht="32.25" customHeight="1" spans="1:10">
      <c r="A38" s="18"/>
      <c r="B38" s="19" t="s">
        <v>90</v>
      </c>
      <c r="C38" s="19" t="s">
        <v>91</v>
      </c>
      <c r="D38" s="20" t="s">
        <v>92</v>
      </c>
      <c r="E38" s="21" t="s">
        <v>93</v>
      </c>
      <c r="F38" s="25">
        <v>31.50287</v>
      </c>
      <c r="G38" s="23"/>
      <c r="H38" s="21">
        <f t="shared" ref="H38:H64" si="1">ROUND(G38*F38,0)</f>
        <v>0</v>
      </c>
      <c r="I38" s="31"/>
      <c r="J38" s="31" t="e">
        <f>ROUND(#REF!*I38,0)</f>
        <v>#REF!</v>
      </c>
    </row>
    <row r="39" ht="32" customHeight="1" spans="1:10">
      <c r="A39" s="18"/>
      <c r="B39" s="19"/>
      <c r="C39" s="19" t="s">
        <v>91</v>
      </c>
      <c r="D39" s="20" t="s">
        <v>94</v>
      </c>
      <c r="E39" s="21" t="s">
        <v>95</v>
      </c>
      <c r="F39" s="22">
        <v>0</v>
      </c>
      <c r="G39" s="23"/>
      <c r="H39" s="21">
        <f t="shared" si="1"/>
        <v>0</v>
      </c>
      <c r="I39" s="31">
        <v>17.055</v>
      </c>
      <c r="J39" s="31" t="e">
        <f>ROUND(#REF!*I39,0)</f>
        <v>#REF!</v>
      </c>
    </row>
    <row r="40" ht="37" customHeight="1" spans="1:10">
      <c r="A40" s="18"/>
      <c r="B40" s="19" t="s">
        <v>96</v>
      </c>
      <c r="C40" s="27" t="s">
        <v>97</v>
      </c>
      <c r="D40" s="24" t="s">
        <v>98</v>
      </c>
      <c r="E40" s="21" t="s">
        <v>16</v>
      </c>
      <c r="F40" s="22">
        <v>470</v>
      </c>
      <c r="G40" s="28"/>
      <c r="H40" s="21">
        <f t="shared" si="1"/>
        <v>0</v>
      </c>
      <c r="I40" s="31"/>
      <c r="J40" s="31"/>
    </row>
    <row r="41" ht="35" customHeight="1" spans="1:10">
      <c r="A41" s="18"/>
      <c r="B41" s="19"/>
      <c r="C41" s="27" t="s">
        <v>99</v>
      </c>
      <c r="D41" s="24" t="s">
        <v>100</v>
      </c>
      <c r="E41" s="21" t="s">
        <v>21</v>
      </c>
      <c r="F41" s="22">
        <v>150</v>
      </c>
      <c r="G41" s="28"/>
      <c r="H41" s="21">
        <f t="shared" si="1"/>
        <v>0</v>
      </c>
      <c r="I41" s="31"/>
      <c r="J41" s="31"/>
    </row>
    <row r="42" ht="42" customHeight="1" spans="1:10">
      <c r="A42" s="18"/>
      <c r="B42" s="19"/>
      <c r="C42" s="27" t="s">
        <v>101</v>
      </c>
      <c r="D42" s="24" t="s">
        <v>102</v>
      </c>
      <c r="E42" s="21" t="s">
        <v>103</v>
      </c>
      <c r="F42" s="22">
        <v>4530.152</v>
      </c>
      <c r="G42" s="29"/>
      <c r="H42" s="21">
        <f t="shared" si="1"/>
        <v>0</v>
      </c>
      <c r="I42" s="31"/>
      <c r="J42" s="31"/>
    </row>
    <row r="43" ht="34" customHeight="1" spans="1:10">
      <c r="A43" s="18"/>
      <c r="B43" s="19"/>
      <c r="C43" s="27" t="s">
        <v>104</v>
      </c>
      <c r="D43" s="30" t="s">
        <v>105</v>
      </c>
      <c r="E43" s="21" t="s">
        <v>21</v>
      </c>
      <c r="F43" s="22">
        <v>201</v>
      </c>
      <c r="G43" s="28"/>
      <c r="H43" s="21">
        <f t="shared" si="1"/>
        <v>0</v>
      </c>
      <c r="I43" s="31"/>
      <c r="J43" s="31"/>
    </row>
    <row r="44" ht="30" customHeight="1" spans="1:10">
      <c r="A44" s="18"/>
      <c r="B44" s="19"/>
      <c r="C44" s="27" t="s">
        <v>106</v>
      </c>
      <c r="D44" s="24" t="s">
        <v>107</v>
      </c>
      <c r="E44" s="21" t="s">
        <v>16</v>
      </c>
      <c r="F44" s="22">
        <v>201</v>
      </c>
      <c r="G44" s="28"/>
      <c r="H44" s="21">
        <f t="shared" si="1"/>
        <v>0</v>
      </c>
      <c r="I44" s="31"/>
      <c r="J44" s="31"/>
    </row>
    <row r="45" ht="30" customHeight="1" spans="1:10">
      <c r="A45" s="18"/>
      <c r="B45" s="19"/>
      <c r="C45" s="27" t="s">
        <v>108</v>
      </c>
      <c r="D45" s="30" t="s">
        <v>88</v>
      </c>
      <c r="E45" s="21" t="s">
        <v>21</v>
      </c>
      <c r="F45" s="22">
        <v>100</v>
      </c>
      <c r="G45" s="29"/>
      <c r="H45" s="21">
        <f t="shared" si="1"/>
        <v>0</v>
      </c>
      <c r="I45" s="31"/>
      <c r="J45" s="31"/>
    </row>
    <row r="46" ht="34" customHeight="1" spans="1:10">
      <c r="A46" s="18" t="s">
        <v>109</v>
      </c>
      <c r="B46" s="19" t="s">
        <v>110</v>
      </c>
      <c r="C46" s="27" t="s">
        <v>111</v>
      </c>
      <c r="D46" s="30" t="s">
        <v>112</v>
      </c>
      <c r="E46" s="21" t="s">
        <v>31</v>
      </c>
      <c r="F46" s="22">
        <v>340</v>
      </c>
      <c r="G46" s="23"/>
      <c r="H46" s="21">
        <f t="shared" si="1"/>
        <v>0</v>
      </c>
      <c r="I46" s="31">
        <v>230</v>
      </c>
      <c r="J46" s="31" t="e">
        <f>ROUND(#REF!*I46,0)</f>
        <v>#REF!</v>
      </c>
    </row>
    <row r="47" ht="26" customHeight="1" spans="1:10">
      <c r="A47" s="18"/>
      <c r="B47" s="19"/>
      <c r="C47" s="27" t="s">
        <v>113</v>
      </c>
      <c r="D47" s="24" t="s">
        <v>114</v>
      </c>
      <c r="E47" s="21" t="s">
        <v>21</v>
      </c>
      <c r="F47" s="22">
        <v>140</v>
      </c>
      <c r="G47" s="23"/>
      <c r="H47" s="21">
        <f t="shared" si="1"/>
        <v>0</v>
      </c>
      <c r="I47" s="31">
        <v>70</v>
      </c>
      <c r="J47" s="31" t="e">
        <f>ROUND(#REF!*I47,0)</f>
        <v>#REF!</v>
      </c>
    </row>
    <row r="48" ht="26" customHeight="1" spans="1:10">
      <c r="A48" s="18"/>
      <c r="B48" s="19" t="s">
        <v>115</v>
      </c>
      <c r="C48" s="27" t="s">
        <v>116</v>
      </c>
      <c r="D48" s="30" t="s">
        <v>114</v>
      </c>
      <c r="E48" s="21" t="s">
        <v>16</v>
      </c>
      <c r="F48" s="22">
        <v>140</v>
      </c>
      <c r="G48" s="23"/>
      <c r="H48" s="21">
        <f t="shared" si="1"/>
        <v>0</v>
      </c>
      <c r="I48" s="31">
        <v>70</v>
      </c>
      <c r="J48" s="31" t="e">
        <f>ROUND(#REF!*I48,0)</f>
        <v>#REF!</v>
      </c>
    </row>
    <row r="49" ht="29" customHeight="1" spans="1:10">
      <c r="A49" s="18"/>
      <c r="B49" s="19"/>
      <c r="C49" s="27" t="s">
        <v>117</v>
      </c>
      <c r="D49" s="30" t="s">
        <v>114</v>
      </c>
      <c r="E49" s="21" t="s">
        <v>16</v>
      </c>
      <c r="F49" s="22">
        <v>140</v>
      </c>
      <c r="G49" s="23"/>
      <c r="H49" s="21">
        <f t="shared" si="1"/>
        <v>0</v>
      </c>
      <c r="I49" s="31">
        <v>70</v>
      </c>
      <c r="J49" s="31" t="e">
        <f>ROUND(#REF!*I49,0)</f>
        <v>#REF!</v>
      </c>
    </row>
    <row r="50" ht="36" customHeight="1" spans="1:10">
      <c r="A50" s="18"/>
      <c r="B50" s="19" t="s">
        <v>115</v>
      </c>
      <c r="C50" s="27" t="s">
        <v>118</v>
      </c>
      <c r="D50" s="24" t="s">
        <v>119</v>
      </c>
      <c r="E50" s="21" t="s">
        <v>120</v>
      </c>
      <c r="F50" s="22">
        <v>117.73624</v>
      </c>
      <c r="G50" s="23"/>
      <c r="H50" s="21">
        <f t="shared" si="1"/>
        <v>0</v>
      </c>
      <c r="I50" s="31">
        <v>90</v>
      </c>
      <c r="J50" s="31" t="e">
        <f>ROUND(#REF!*I50,0)</f>
        <v>#REF!</v>
      </c>
    </row>
    <row r="51" ht="26" customHeight="1" spans="1:10">
      <c r="A51" s="18"/>
      <c r="B51" s="19"/>
      <c r="C51" s="27" t="s">
        <v>41</v>
      </c>
      <c r="D51" s="20" t="s">
        <v>121</v>
      </c>
      <c r="E51" s="21" t="s">
        <v>43</v>
      </c>
      <c r="F51" s="25">
        <v>23.546258</v>
      </c>
      <c r="G51" s="23"/>
      <c r="H51" s="21">
        <f t="shared" si="1"/>
        <v>0</v>
      </c>
      <c r="I51" s="31">
        <v>12.009</v>
      </c>
      <c r="J51" s="31" t="e">
        <f>ROUND(#REF!*I51,0)</f>
        <v>#REF!</v>
      </c>
    </row>
    <row r="52" ht="36" customHeight="1" spans="1:10">
      <c r="A52" s="18" t="s">
        <v>122</v>
      </c>
      <c r="B52" s="19" t="s">
        <v>123</v>
      </c>
      <c r="C52" s="27" t="s">
        <v>124</v>
      </c>
      <c r="D52" s="24" t="s">
        <v>125</v>
      </c>
      <c r="E52" s="21" t="s">
        <v>126</v>
      </c>
      <c r="F52" s="8">
        <v>226</v>
      </c>
      <c r="G52" s="23"/>
      <c r="H52" s="21">
        <f t="shared" si="1"/>
        <v>0</v>
      </c>
      <c r="I52" s="31">
        <v>40</v>
      </c>
      <c r="J52" s="31" t="e">
        <f>ROUND(#REF!*I52,0)</f>
        <v>#REF!</v>
      </c>
    </row>
    <row r="53" ht="41" customHeight="1" spans="1:10">
      <c r="A53" s="18"/>
      <c r="B53" s="19"/>
      <c r="C53" s="27" t="s">
        <v>127</v>
      </c>
      <c r="D53" s="24" t="s">
        <v>128</v>
      </c>
      <c r="E53" s="21" t="s">
        <v>129</v>
      </c>
      <c r="F53" s="8">
        <v>226</v>
      </c>
      <c r="G53" s="23"/>
      <c r="H53" s="21">
        <f t="shared" si="1"/>
        <v>0</v>
      </c>
      <c r="I53" s="31">
        <v>80</v>
      </c>
      <c r="J53" s="31" t="e">
        <f>ROUND(#REF!*I53,0)</f>
        <v>#REF!</v>
      </c>
    </row>
    <row r="54" ht="32.25" customHeight="1" spans="1:10">
      <c r="A54" s="18"/>
      <c r="B54" s="19"/>
      <c r="C54" s="27" t="s">
        <v>130</v>
      </c>
      <c r="D54" s="24" t="s">
        <v>131</v>
      </c>
      <c r="E54" s="21" t="s">
        <v>16</v>
      </c>
      <c r="F54" s="8">
        <v>226</v>
      </c>
      <c r="G54" s="23"/>
      <c r="H54" s="21">
        <f t="shared" si="1"/>
        <v>0</v>
      </c>
      <c r="I54" s="31">
        <v>160</v>
      </c>
      <c r="J54" s="31" t="e">
        <f>ROUND(#REF!*I54,0)</f>
        <v>#REF!</v>
      </c>
    </row>
    <row r="55" ht="45" customHeight="1" spans="1:10">
      <c r="A55" s="18"/>
      <c r="B55" s="19"/>
      <c r="C55" s="27" t="s">
        <v>132</v>
      </c>
      <c r="D55" s="24" t="s">
        <v>133</v>
      </c>
      <c r="E55" s="21" t="s">
        <v>16</v>
      </c>
      <c r="F55" s="8">
        <v>452</v>
      </c>
      <c r="G55" s="23"/>
      <c r="H55" s="21">
        <f t="shared" si="1"/>
        <v>0</v>
      </c>
      <c r="I55" s="31">
        <v>160</v>
      </c>
      <c r="J55" s="31" t="e">
        <f>ROUND(#REF!*I55,0)</f>
        <v>#REF!</v>
      </c>
    </row>
    <row r="56" ht="32.25" customHeight="1" spans="1:10">
      <c r="A56" s="18"/>
      <c r="B56" s="19" t="s">
        <v>134</v>
      </c>
      <c r="C56" s="27" t="s">
        <v>135</v>
      </c>
      <c r="D56" s="24" t="s">
        <v>136</v>
      </c>
      <c r="E56" s="21" t="s">
        <v>21</v>
      </c>
      <c r="F56" s="22">
        <v>1374</v>
      </c>
      <c r="G56" s="23"/>
      <c r="H56" s="21">
        <f t="shared" si="1"/>
        <v>0</v>
      </c>
      <c r="I56" s="31">
        <v>160</v>
      </c>
      <c r="J56" s="31" t="e">
        <f>ROUND(#REF!*I56,0)</f>
        <v>#REF!</v>
      </c>
    </row>
    <row r="57" ht="32.25" customHeight="1" spans="1:10">
      <c r="A57" s="18"/>
      <c r="B57" s="19"/>
      <c r="C57" s="27" t="s">
        <v>137</v>
      </c>
      <c r="D57" s="24" t="s">
        <v>138</v>
      </c>
      <c r="E57" s="21" t="s">
        <v>21</v>
      </c>
      <c r="F57" s="22">
        <v>4580</v>
      </c>
      <c r="G57" s="23"/>
      <c r="H57" s="21">
        <f t="shared" si="1"/>
        <v>0</v>
      </c>
      <c r="I57" s="31">
        <v>160</v>
      </c>
      <c r="J57" s="31" t="e">
        <f>ROUND(#REF!*I57,0)</f>
        <v>#REF!</v>
      </c>
    </row>
    <row r="58" ht="27" customHeight="1" spans="1:10">
      <c r="A58" s="18"/>
      <c r="B58" s="19" t="s">
        <v>139</v>
      </c>
      <c r="C58" s="20" t="s">
        <v>140</v>
      </c>
      <c r="D58" s="20" t="s">
        <v>141</v>
      </c>
      <c r="E58" s="21" t="s">
        <v>142</v>
      </c>
      <c r="F58" s="22">
        <v>1000</v>
      </c>
      <c r="G58" s="23"/>
      <c r="H58" s="21">
        <f t="shared" si="1"/>
        <v>0</v>
      </c>
      <c r="I58" s="31">
        <v>341</v>
      </c>
      <c r="J58" s="31" t="e">
        <f>ROUND(#REF!*I58,0)</f>
        <v>#REF!</v>
      </c>
    </row>
    <row r="59" ht="27" customHeight="1" spans="1:10">
      <c r="A59" s="18"/>
      <c r="B59" s="19"/>
      <c r="C59" s="20" t="s">
        <v>143</v>
      </c>
      <c r="D59" s="20" t="s">
        <v>144</v>
      </c>
      <c r="E59" s="21" t="s">
        <v>145</v>
      </c>
      <c r="F59" s="22">
        <v>1000</v>
      </c>
      <c r="G59" s="23"/>
      <c r="H59" s="21">
        <f t="shared" si="1"/>
        <v>0</v>
      </c>
      <c r="I59" s="31">
        <v>341</v>
      </c>
      <c r="J59" s="31" t="e">
        <f>ROUND(#REF!*I59,0)</f>
        <v>#REF!</v>
      </c>
    </row>
    <row r="60" ht="27" customHeight="1" spans="1:10">
      <c r="A60" s="18"/>
      <c r="B60" s="19"/>
      <c r="C60" s="20" t="s">
        <v>146</v>
      </c>
      <c r="D60" s="20" t="s">
        <v>147</v>
      </c>
      <c r="E60" s="21" t="s">
        <v>145</v>
      </c>
      <c r="F60" s="22">
        <v>1000</v>
      </c>
      <c r="G60" s="23"/>
      <c r="H60" s="21">
        <f t="shared" si="1"/>
        <v>0</v>
      </c>
      <c r="I60" s="31">
        <v>341</v>
      </c>
      <c r="J60" s="31" t="e">
        <f>ROUND(#REF!*I60,0)</f>
        <v>#REF!</v>
      </c>
    </row>
    <row r="61" ht="27" customHeight="1" spans="1:10">
      <c r="A61" s="18"/>
      <c r="B61" s="19"/>
      <c r="C61" s="20" t="s">
        <v>148</v>
      </c>
      <c r="D61" s="20" t="s">
        <v>141</v>
      </c>
      <c r="E61" s="21" t="s">
        <v>142</v>
      </c>
      <c r="F61" s="22">
        <v>1000</v>
      </c>
      <c r="G61" s="23"/>
      <c r="H61" s="21">
        <f t="shared" si="1"/>
        <v>0</v>
      </c>
      <c r="I61" s="31">
        <v>341</v>
      </c>
      <c r="J61" s="31" t="e">
        <f>ROUND(#REF!*I61,0)</f>
        <v>#REF!</v>
      </c>
    </row>
    <row r="62" ht="27" customHeight="1" spans="1:10">
      <c r="A62" s="18"/>
      <c r="B62" s="19"/>
      <c r="C62" s="20" t="s">
        <v>149</v>
      </c>
      <c r="D62" s="20" t="s">
        <v>150</v>
      </c>
      <c r="E62" s="21" t="s">
        <v>31</v>
      </c>
      <c r="F62" s="22">
        <v>715</v>
      </c>
      <c r="G62" s="23"/>
      <c r="H62" s="21">
        <f t="shared" si="1"/>
        <v>0</v>
      </c>
      <c r="I62" s="31">
        <v>112</v>
      </c>
      <c r="J62" s="31" t="e">
        <f>ROUND(#REF!*I62,0)</f>
        <v>#REF!</v>
      </c>
    </row>
    <row r="63" ht="27" customHeight="1" spans="1:10">
      <c r="A63" s="18"/>
      <c r="B63" s="19"/>
      <c r="C63" s="20" t="s">
        <v>151</v>
      </c>
      <c r="D63" s="20" t="s">
        <v>152</v>
      </c>
      <c r="E63" s="21" t="s">
        <v>16</v>
      </c>
      <c r="F63" s="22">
        <v>715</v>
      </c>
      <c r="G63" s="23"/>
      <c r="H63" s="21">
        <f t="shared" si="1"/>
        <v>0</v>
      </c>
      <c r="I63" s="31">
        <v>112</v>
      </c>
      <c r="J63" s="31" t="e">
        <f>ROUND(#REF!*I63,0)</f>
        <v>#REF!</v>
      </c>
    </row>
    <row r="64" ht="27" customHeight="1" spans="1:13">
      <c r="A64" s="18"/>
      <c r="B64" s="19"/>
      <c r="C64" s="19" t="s">
        <v>41</v>
      </c>
      <c r="D64" s="20" t="s">
        <v>121</v>
      </c>
      <c r="E64" s="21" t="s">
        <v>43</v>
      </c>
      <c r="F64" s="25">
        <v>124.268</v>
      </c>
      <c r="G64" s="23"/>
      <c r="H64" s="21">
        <f t="shared" si="1"/>
        <v>0</v>
      </c>
      <c r="I64" s="31">
        <v>22.24</v>
      </c>
      <c r="J64" s="31" t="e">
        <f>ROUND(#REF!*I64,0)</f>
        <v>#REF!</v>
      </c>
      <c r="M64" s="2" t="s">
        <v>153</v>
      </c>
    </row>
    <row r="65" s="1" customFormat="1" ht="28" customHeight="1" spans="1:10">
      <c r="A65" s="33" t="s">
        <v>154</v>
      </c>
      <c r="B65" s="34"/>
      <c r="C65" s="34"/>
      <c r="D65" s="34"/>
      <c r="E65" s="34"/>
      <c r="F65" s="34"/>
      <c r="G65" s="35"/>
      <c r="H65" s="36">
        <f>SUM(H5:H64)</f>
        <v>0</v>
      </c>
      <c r="I65" s="36"/>
      <c r="J65" s="36" t="e">
        <f>SUM(J5:J64)</f>
        <v>#REF!</v>
      </c>
    </row>
    <row r="66" s="1" customFormat="1" ht="28" customHeight="1" spans="1:10">
      <c r="A66" s="33" t="s">
        <v>155</v>
      </c>
      <c r="B66" s="34"/>
      <c r="C66" s="34"/>
      <c r="D66" s="34"/>
      <c r="E66" s="34"/>
      <c r="F66" s="34"/>
      <c r="G66" s="35"/>
      <c r="H66" s="36">
        <f>ROUND(H65*0.1,0)</f>
        <v>0</v>
      </c>
      <c r="I66" s="36"/>
      <c r="J66" s="36"/>
    </row>
    <row r="67" s="1" customFormat="1" ht="28" customHeight="1" spans="1:10">
      <c r="A67" s="33" t="s">
        <v>156</v>
      </c>
      <c r="B67" s="34"/>
      <c r="C67" s="34"/>
      <c r="D67" s="34"/>
      <c r="E67" s="34"/>
      <c r="F67" s="34"/>
      <c r="G67" s="35"/>
      <c r="H67" s="36">
        <f>ROUND(H65*0.1,0)</f>
        <v>0</v>
      </c>
      <c r="I67" s="36"/>
      <c r="J67" s="36"/>
    </row>
    <row r="68" s="1" customFormat="1" ht="28" customHeight="1" spans="1:10">
      <c r="A68" s="33" t="s">
        <v>157</v>
      </c>
      <c r="B68" s="34"/>
      <c r="C68" s="34"/>
      <c r="D68" s="34"/>
      <c r="E68" s="34"/>
      <c r="F68" s="34"/>
      <c r="G68" s="35"/>
      <c r="H68" s="36">
        <v>1000000</v>
      </c>
      <c r="I68" s="36"/>
      <c r="J68" s="36"/>
    </row>
    <row r="69" s="1" customFormat="1" ht="28" customHeight="1" spans="1:10">
      <c r="A69" s="33" t="s">
        <v>158</v>
      </c>
      <c r="B69" s="34"/>
      <c r="C69" s="34"/>
      <c r="D69" s="34"/>
      <c r="E69" s="34"/>
      <c r="F69" s="34"/>
      <c r="G69" s="35"/>
      <c r="H69" s="36">
        <v>1017630</v>
      </c>
      <c r="I69" s="36"/>
      <c r="J69" s="36"/>
    </row>
    <row r="70" customFormat="1" ht="28" customHeight="1" spans="1:10">
      <c r="A70" s="33" t="s">
        <v>159</v>
      </c>
      <c r="B70" s="34"/>
      <c r="C70" s="34"/>
      <c r="D70" s="34"/>
      <c r="E70" s="34"/>
      <c r="F70" s="34"/>
      <c r="G70" s="35"/>
      <c r="H70" s="36">
        <v>200000</v>
      </c>
      <c r="I70" s="42"/>
      <c r="J70" s="42"/>
    </row>
    <row r="71" ht="28" customHeight="1" spans="1:10">
      <c r="A71" s="33" t="s">
        <v>160</v>
      </c>
      <c r="B71" s="34"/>
      <c r="C71" s="34"/>
      <c r="D71" s="34"/>
      <c r="E71" s="34"/>
      <c r="F71" s="34"/>
      <c r="G71" s="35"/>
      <c r="H71" s="36">
        <f>SUM(H65:H70)</f>
        <v>2217630</v>
      </c>
      <c r="I71" s="42"/>
      <c r="J71" s="42"/>
    </row>
    <row r="72" s="2" customFormat="1" ht="22" customHeight="1" spans="1:10">
      <c r="A72" s="37" t="s">
        <v>161</v>
      </c>
      <c r="B72" s="37"/>
      <c r="C72" s="37"/>
      <c r="D72" s="37"/>
      <c r="E72" s="37"/>
      <c r="F72" s="37"/>
      <c r="G72" s="37"/>
      <c r="H72" s="37"/>
      <c r="I72" s="43"/>
      <c r="J72" s="43"/>
    </row>
    <row r="73" s="2" customFormat="1" ht="35" customHeight="1" spans="1:10">
      <c r="A73" s="38" t="s">
        <v>162</v>
      </c>
      <c r="B73" s="38"/>
      <c r="C73" s="38"/>
      <c r="D73" s="38"/>
      <c r="E73" s="38"/>
      <c r="F73" s="38"/>
      <c r="G73" s="38"/>
      <c r="H73" s="38"/>
      <c r="I73" s="43"/>
      <c r="J73" s="43"/>
    </row>
    <row r="74" s="2" customFormat="1" ht="24" customHeight="1" spans="1:10">
      <c r="A74" s="38" t="s">
        <v>163</v>
      </c>
      <c r="B74" s="38"/>
      <c r="C74" s="38"/>
      <c r="D74" s="38"/>
      <c r="E74" s="38"/>
      <c r="F74" s="38"/>
      <c r="G74" s="38"/>
      <c r="H74" s="38"/>
      <c r="I74" s="43"/>
      <c r="J74" s="43"/>
    </row>
    <row r="75" s="2" customFormat="1" ht="24" customHeight="1" spans="1:10">
      <c r="A75" s="38" t="s">
        <v>164</v>
      </c>
      <c r="B75" s="38"/>
      <c r="C75" s="38"/>
      <c r="D75" s="38"/>
      <c r="E75" s="38"/>
      <c r="F75" s="38"/>
      <c r="G75" s="38"/>
      <c r="H75" s="38"/>
      <c r="I75" s="43"/>
      <c r="J75" s="43"/>
    </row>
    <row r="76" s="2" customFormat="1" ht="24" customHeight="1" spans="1:10">
      <c r="A76" s="38" t="s">
        <v>165</v>
      </c>
      <c r="B76" s="38"/>
      <c r="C76" s="38"/>
      <c r="D76" s="38"/>
      <c r="E76" s="38"/>
      <c r="F76" s="38"/>
      <c r="G76" s="38"/>
      <c r="H76" s="38"/>
      <c r="I76" s="43"/>
      <c r="J76" s="43"/>
    </row>
    <row r="77" ht="32" customHeight="1" spans="1:9">
      <c r="A77" s="39" t="s">
        <v>166</v>
      </c>
      <c r="B77" s="39"/>
      <c r="C77" s="39"/>
      <c r="D77" s="39"/>
      <c r="E77" s="39"/>
      <c r="F77" s="39"/>
      <c r="G77" s="39"/>
      <c r="H77" s="39"/>
      <c r="I77" s="39"/>
    </row>
    <row r="78" ht="42" customHeight="1" spans="1:9">
      <c r="A78" s="40"/>
      <c r="B78" s="41" t="s">
        <v>167</v>
      </c>
      <c r="C78" s="41"/>
      <c r="D78" s="41"/>
      <c r="E78" s="41"/>
      <c r="F78" s="41"/>
      <c r="G78" s="41"/>
      <c r="H78" s="41"/>
      <c r="I78" s="41"/>
    </row>
    <row r="79" ht="73" customHeight="1" spans="1:9">
      <c r="A79" s="40"/>
      <c r="B79" s="41" t="s">
        <v>168</v>
      </c>
      <c r="C79" s="41"/>
      <c r="D79" s="41"/>
      <c r="E79" s="41"/>
      <c r="F79" s="41"/>
      <c r="G79" s="41"/>
      <c r="H79" s="41"/>
      <c r="I79" s="41"/>
    </row>
    <row r="80" spans="6:6">
      <c r="F80" s="4"/>
    </row>
    <row r="81" spans="6:6">
      <c r="F81" s="4"/>
    </row>
    <row r="82" spans="6:6">
      <c r="F82" s="4"/>
    </row>
    <row r="83" spans="6:6">
      <c r="F83" s="4"/>
    </row>
    <row r="84" spans="6:6">
      <c r="F84" s="4"/>
    </row>
    <row r="85" spans="6:6">
      <c r="F85" s="4"/>
    </row>
    <row r="86" spans="6:6">
      <c r="F86" s="4"/>
    </row>
    <row r="87" spans="6:6">
      <c r="F87" s="4"/>
    </row>
    <row r="88" spans="6:6">
      <c r="F88" s="4"/>
    </row>
    <row r="89" spans="6:6">
      <c r="F89" s="4"/>
    </row>
    <row r="90" spans="6:6">
      <c r="F90" s="4"/>
    </row>
    <row r="91" spans="6:6">
      <c r="F91" s="4"/>
    </row>
    <row r="92" spans="6:6">
      <c r="F92" s="4"/>
    </row>
    <row r="93" spans="6:6">
      <c r="F93" s="4"/>
    </row>
    <row r="94" spans="6:6">
      <c r="F94" s="4"/>
    </row>
    <row r="95" spans="6:6">
      <c r="F95" s="4"/>
    </row>
    <row r="96" spans="6:6">
      <c r="F96" s="4"/>
    </row>
    <row r="97" spans="6:6">
      <c r="F97" s="4"/>
    </row>
    <row r="98" spans="6:6">
      <c r="F98" s="4"/>
    </row>
    <row r="99" spans="6:6">
      <c r="F99" s="4"/>
    </row>
    <row r="100" spans="6:6">
      <c r="F100" s="4"/>
    </row>
    <row r="101" spans="6:6">
      <c r="F101" s="4"/>
    </row>
    <row r="102" spans="6:6">
      <c r="F102" s="4"/>
    </row>
    <row r="103" spans="6:6">
      <c r="F103" s="4"/>
    </row>
    <row r="104" spans="6:6">
      <c r="F104" s="4"/>
    </row>
    <row r="105" spans="6:6">
      <c r="F105" s="4"/>
    </row>
    <row r="106" spans="6:6">
      <c r="F106" s="4"/>
    </row>
    <row r="107" spans="6:6">
      <c r="F107" s="4"/>
    </row>
    <row r="108" spans="6:6">
      <c r="F108" s="4"/>
    </row>
    <row r="109" spans="6:6">
      <c r="F109" s="4"/>
    </row>
    <row r="110" spans="6:6">
      <c r="F110" s="4"/>
    </row>
    <row r="111" spans="6:6">
      <c r="F111" s="4"/>
    </row>
    <row r="112" spans="6:6">
      <c r="F112" s="4"/>
    </row>
  </sheetData>
  <sheetProtection password="EC07" sheet="1" formatCells="0" formatColumns="0" formatRows="0" objects="1"/>
  <protectedRanges>
    <protectedRange sqref="G5:G64" name="区域1"/>
  </protectedRanges>
  <mergeCells count="43">
    <mergeCell ref="A1:H1"/>
    <mergeCell ref="B16:C16"/>
    <mergeCell ref="A65:G65"/>
    <mergeCell ref="A66:G66"/>
    <mergeCell ref="A67:G67"/>
    <mergeCell ref="A68:G68"/>
    <mergeCell ref="A69:G69"/>
    <mergeCell ref="A70:G70"/>
    <mergeCell ref="A71:G71"/>
    <mergeCell ref="A72:H72"/>
    <mergeCell ref="A73:H73"/>
    <mergeCell ref="A74:H74"/>
    <mergeCell ref="A75:H75"/>
    <mergeCell ref="A76:H76"/>
    <mergeCell ref="A77:I77"/>
    <mergeCell ref="B78:I78"/>
    <mergeCell ref="B79:I79"/>
    <mergeCell ref="A5:A16"/>
    <mergeCell ref="A17:A30"/>
    <mergeCell ref="A31:A45"/>
    <mergeCell ref="A46:A51"/>
    <mergeCell ref="A52:A64"/>
    <mergeCell ref="B5:B7"/>
    <mergeCell ref="B8:B9"/>
    <mergeCell ref="B10:B11"/>
    <mergeCell ref="B12:B13"/>
    <mergeCell ref="B14:B15"/>
    <mergeCell ref="B17:B25"/>
    <mergeCell ref="B26:B30"/>
    <mergeCell ref="B31:B34"/>
    <mergeCell ref="B35:B37"/>
    <mergeCell ref="B38:B39"/>
    <mergeCell ref="B40:B45"/>
    <mergeCell ref="B46:B47"/>
    <mergeCell ref="B48:B49"/>
    <mergeCell ref="B50:B51"/>
    <mergeCell ref="B52:B55"/>
    <mergeCell ref="B56:B57"/>
    <mergeCell ref="B58:B64"/>
    <mergeCell ref="D2:D3"/>
    <mergeCell ref="E2:E4"/>
    <mergeCell ref="A2:C3"/>
    <mergeCell ref="F2:H3"/>
  </mergeCells>
  <pageMargins left="0.472222222222222" right="0.275" top="0.314583333333333" bottom="0.393055555555556" header="0.196527777777778" footer="0.196527777777778"/>
  <pageSetup paperSize="9" scale="80" orientation="landscape"/>
  <headerFooter alignWithMargins="0" scaleWithDoc="0"/>
  <rowBreaks count="7" manualBreakCount="7">
    <brk id="16" max="16383" man="1"/>
    <brk id="30" max="9" man="1"/>
    <brk id="45" max="9" man="1"/>
    <brk id="62" max="9" man="1"/>
    <brk id="79" max="16383" man="1"/>
    <brk id="79" max="16383" man="1"/>
    <brk id="79"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allowEditUser xmlns="https://web.wps.cn/et/2018/main" xmlns:s="http://schemas.openxmlformats.org/spreadsheetml/2006/main" hasInvisiblePropRange="0">
  <rangeList sheetStid="5" master="">
    <arrUserId title="区域1" rangeCreator="" othersAccessPermission="edit"/>
  </rangeList>
</allowEditUser>
</file>

<file path=customXml/item2.xml><?xml version="1.0" encoding="utf-8"?>
<comments xmlns="https://web.wps.cn/et/2018/main" xmlns:s="http://schemas.openxmlformats.org/spreadsheetml/2006/main">
  <commentList sheetStid="5">
    <comment s:ref="E41" rgbClr="D3C7A4"/>
    <comment s:ref="E42" rgbClr="D3C7A4"/>
    <comment s:ref="E43" rgbClr="D3C7A4"/>
    <comment s:ref="E44" rgbClr="D3C7A4"/>
    <comment s:ref="E45" rgbClr="D3C7A4"/>
  </commentList>
</comments>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最高限价测算表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nba</cp:lastModifiedBy>
  <dcterms:created xsi:type="dcterms:W3CDTF">2017-06-26T01:08:00Z</dcterms:created>
  <cp:lastPrinted>2020-01-16T01:48:00Z</cp:lastPrinted>
  <dcterms:modified xsi:type="dcterms:W3CDTF">2024-04-26T00:51:35Z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2052-11.8.2.11500</vt:lpwstr>
  </property>
  <property fmtid="{D5CDD505-2E9C-101B-9397-08002B2CF9AE}" pid="3" name="KSOReadingLayout">
    <vt:bool>false</vt:bool>
  </property>
  <property fmtid="{D5CDD505-2E9C-101B-9397-08002B2CF9AE}" pid="4" name="ICV">
    <vt:lpwstr>9789E29AA54F4215AEC910FED0F52B40</vt:lpwstr>
  </property>
</Properties>
</file>