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activeTab="1"/>
  </bookViews>
  <sheets>
    <sheet name="1" sheetId="1" r:id="rId1"/>
    <sheet name="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<sst xmlns="http://schemas.openxmlformats.org/spreadsheetml/2006/main" count="283" uniqueCount="184">
  <si>
    <t>投标报价汇总表</t>
  </si>
  <si>
    <t>合同段：泰宁县大龙乡库区村基础设施建设项目（张地至邓家坪段）A合同段（K0+000~K3+600段）</t>
  </si>
  <si>
    <t>标表1</t>
  </si>
  <si>
    <t>序号</t>
  </si>
  <si>
    <t>章次</t>
  </si>
  <si>
    <t>科目名称</t>
  </si>
  <si>
    <t>金额（元）</t>
  </si>
  <si>
    <t>1</t>
  </si>
  <si>
    <t>100</t>
  </si>
  <si>
    <t xml:space="preserve">  总 则</t>
  </si>
  <si>
    <t>2</t>
  </si>
  <si>
    <t>200</t>
  </si>
  <si>
    <t xml:space="preserve">  路 基</t>
  </si>
  <si>
    <t>3</t>
  </si>
  <si>
    <t>300</t>
  </si>
  <si>
    <t xml:space="preserve">  路 面</t>
  </si>
  <si>
    <t>4</t>
  </si>
  <si>
    <t>400</t>
  </si>
  <si>
    <t xml:space="preserve">  桥梁、涵洞</t>
  </si>
  <si>
    <t>5</t>
  </si>
  <si>
    <t>600</t>
  </si>
  <si>
    <t xml:space="preserve">  安全设施及预埋管线</t>
  </si>
  <si>
    <t>6</t>
  </si>
  <si>
    <t>第100章至第700章合计</t>
  </si>
  <si>
    <t>7</t>
  </si>
  <si>
    <t>已包含在清单合计中的材料、工程设备、专业工程暂估价合计</t>
  </si>
  <si>
    <t>8</t>
  </si>
  <si>
    <t>清单合计减去材料、工程设备、专业工程暂估价合计</t>
  </si>
  <si>
    <t>9</t>
  </si>
  <si>
    <t>计日工合计</t>
  </si>
  <si>
    <t>10</t>
  </si>
  <si>
    <t>暂列金额（不含计日工总额）</t>
  </si>
  <si>
    <t>11</t>
  </si>
  <si>
    <t>投标报价</t>
  </si>
  <si>
    <t>清单   第 1 页</t>
  </si>
  <si>
    <t>共 1 页</t>
  </si>
  <si>
    <t>工程量清单表</t>
  </si>
  <si>
    <t>标表2</t>
  </si>
  <si>
    <t>清单  第100章  总 则</t>
  </si>
  <si>
    <t>子目号</t>
  </si>
  <si>
    <t>子目名称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</si>
  <si>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</si>
  <si>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</si>
  <si>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</si>
  <si>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</si>
  <si>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</si>
  <si>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</si>
  <si>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</si>
  <si>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</si>
  <si>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</si>
  <si>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</si>
  <si>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</si>
  <si>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</si>
  <si>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</si>
  <si>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</si>
  <si>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</si>
  <si>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102-3</t>
  </si>
  <si>
    <t>安全生产费</t>
  </si>
  <si>
    <t>82739</t>
  </si>
  <si>
    <t>103</t>
  </si>
  <si>
    <t>临时工程与设施</t>
  </si>
  <si>
    <t>103-3</t>
  </si>
  <si>
    <t>临时供电设施架设、维护与拆除</t>
  </si>
  <si>
    <t>104</t>
  </si>
  <si>
    <t>承包人驻地建设</t>
  </si>
  <si>
    <t>办公室及住房</t>
  </si>
  <si>
    <t>工地试验室</t>
  </si>
  <si>
    <t>-d</t>
  </si>
  <si>
    <t>仓库及储料场</t>
  </si>
  <si>
    <t>-e</t>
  </si>
  <si>
    <t>搅拌站(楼)安拆</t>
  </si>
  <si>
    <t>清单  第100章  合计   人民币</t>
  </si>
  <si>
    <t>元</t>
  </si>
  <si>
    <t>共 5 页</t>
  </si>
  <si>
    <t>清单  第200章  路 基</t>
  </si>
  <si>
    <t>202</t>
  </si>
  <si>
    <t>场地清理</t>
  </si>
  <si>
    <t>202-1</t>
  </si>
  <si>
    <t>清理与掘除</t>
  </si>
  <si>
    <t>清除表土</t>
  </si>
  <si>
    <t>m3</t>
  </si>
  <si>
    <t>伐树、挖根</t>
  </si>
  <si>
    <t>棵</t>
  </si>
  <si>
    <t>-c</t>
  </si>
  <si>
    <t>挖竹根</t>
  </si>
  <si>
    <t>砍挖灌木林</t>
  </si>
  <si>
    <t>m2</t>
  </si>
  <si>
    <t>202-2</t>
  </si>
  <si>
    <t>挖除旧路面</t>
  </si>
  <si>
    <t>水泥混凝土路面</t>
  </si>
  <si>
    <t>202-3</t>
  </si>
  <si>
    <t>拆除结构物</t>
  </si>
  <si>
    <t>砖、石及其他砌体结构</t>
  </si>
  <si>
    <t>203</t>
  </si>
  <si>
    <t>挖方路基</t>
  </si>
  <si>
    <t>203-1</t>
  </si>
  <si>
    <t>路基挖方</t>
  </si>
  <si>
    <t>挖土方</t>
  </si>
  <si>
    <t>挖石方</t>
  </si>
  <si>
    <t>204</t>
  </si>
  <si>
    <t>填方路基</t>
  </si>
  <si>
    <t>204-1</t>
  </si>
  <si>
    <t>路基填筑（包括填前压实）</t>
  </si>
  <si>
    <t>利用土方</t>
  </si>
  <si>
    <t>利用石方</t>
  </si>
  <si>
    <t>-h</t>
  </si>
  <si>
    <t>结构物台背回填</t>
  </si>
  <si>
    <t>-h-1</t>
  </si>
  <si>
    <t>桥涵台背回填</t>
  </si>
  <si>
    <t>207</t>
  </si>
  <si>
    <t>坡面排水</t>
  </si>
  <si>
    <t>207-1</t>
  </si>
  <si>
    <t>边沟</t>
  </si>
  <si>
    <t>c20现浇混凝土</t>
  </si>
  <si>
    <t>208</t>
  </si>
  <si>
    <t>护坡、护肩墙</t>
  </si>
  <si>
    <t>208-5</t>
  </si>
  <si>
    <t>混凝土护肩墙</t>
  </si>
  <si>
    <t>C20片石混凝土护肩墙</t>
  </si>
  <si>
    <t>209</t>
  </si>
  <si>
    <t>挡土墙</t>
  </si>
  <si>
    <t>209-5</t>
  </si>
  <si>
    <t>混凝土挡土墙</t>
  </si>
  <si>
    <t>c20片石混凝土</t>
  </si>
  <si>
    <t>清单  第200章  合计   人民币</t>
  </si>
  <si>
    <t>清单   第 2 页</t>
  </si>
  <si>
    <t>清单  第300章  路 面</t>
  </si>
  <si>
    <t>302</t>
  </si>
  <si>
    <t>垫层</t>
  </si>
  <si>
    <t>302-1</t>
  </si>
  <si>
    <t>碎石垫层</t>
  </si>
  <si>
    <t>厚150mm碎石垫层</t>
  </si>
  <si>
    <t>304</t>
  </si>
  <si>
    <t>水泥稳定土底基层、基层</t>
  </si>
  <si>
    <t>304-3</t>
  </si>
  <si>
    <t>水泥稳定土基层</t>
  </si>
  <si>
    <t>厚150mm5%水泥碎石稳定层</t>
  </si>
  <si>
    <t>312</t>
  </si>
  <si>
    <t>水泥混凝土面板</t>
  </si>
  <si>
    <t>312-1</t>
  </si>
  <si>
    <t>厚200mm</t>
  </si>
  <si>
    <t>312-2</t>
  </si>
  <si>
    <t>钢筋</t>
  </si>
  <si>
    <t>传力杆、拉杆、角隅钢筋</t>
  </si>
  <si>
    <t>t</t>
  </si>
  <si>
    <t>路面钢筋网</t>
  </si>
  <si>
    <t>清单  第300章  合计   人民币</t>
  </si>
  <si>
    <t>清单   第 3 页</t>
  </si>
  <si>
    <t>清单  第400章  桥梁、涵洞</t>
  </si>
  <si>
    <t>419</t>
  </si>
  <si>
    <t>圆管涵及倒虹吸管涵</t>
  </si>
  <si>
    <t>419-1</t>
  </si>
  <si>
    <t>Φ50cm钢筋混凝土圆管涵</t>
  </si>
  <si>
    <t>m</t>
  </si>
  <si>
    <t>420</t>
  </si>
  <si>
    <t>盖板涵、箱涵</t>
  </si>
  <si>
    <t>420-1</t>
  </si>
  <si>
    <t>1-1.1*1.5钢筋混凝土盖板涵</t>
  </si>
  <si>
    <t>清单  第400章  合计   人民币</t>
  </si>
  <si>
    <t>清单   第 4 页</t>
  </si>
  <si>
    <t>清单  第600章  安全设施及预埋管线</t>
  </si>
  <si>
    <t>602</t>
  </si>
  <si>
    <t>护栏</t>
  </si>
  <si>
    <t>602-3</t>
  </si>
  <si>
    <t>波形梁钢护栏</t>
  </si>
  <si>
    <t>C级路侧波形梁钢护栏</t>
  </si>
  <si>
    <t>拆除波形梁护栏</t>
  </si>
  <si>
    <t>604</t>
  </si>
  <si>
    <t>道路交通标志</t>
  </si>
  <si>
    <t>604-1</t>
  </si>
  <si>
    <t>单柱式铝合金标志牌</t>
  </si>
  <si>
    <t>个</t>
  </si>
  <si>
    <t>604-10</t>
  </si>
  <si>
    <t>百米桩</t>
  </si>
  <si>
    <t>605</t>
  </si>
  <si>
    <t>道路交通标线</t>
  </si>
  <si>
    <t>605-1</t>
  </si>
  <si>
    <t>热熔型涂料路面标线</t>
  </si>
  <si>
    <t>605-5</t>
  </si>
  <si>
    <t>轮廓标</t>
  </si>
  <si>
    <t>道口桩</t>
  </si>
  <si>
    <t>根</t>
  </si>
  <si>
    <t>清单  第600章  合计   人民币</t>
  </si>
  <si>
    <t>清单   第 5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</si>
</sst>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indexed="8"/>
      <name val="SansSerif"/>
      <charset val="0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0"/>
    </font>
    <font>
      <sz val="8"/>
      <color indexed="8"/>
      <name val="Arial Narrow"/>
      <family val="2"/>
      <charset val="0"/>
    </font>
    <font>
      <sz val="8"/>
      <color rgb="FF000000"/>
      <name val="宋体"/>
      <charset val="0"/>
    </font>
    <font>
      <b/>
      <sz val="12"/>
      <color indexed="8"/>
      <name val="宋体"/>
      <charset val="134"/>
    </font>
    <font>
      <sz val="8"/>
      <color indexed="8"/>
      <name val="Arial Narrow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hidden="1"/>
    </xf>
    <xf numFmtId="176" fontId="1" fillId="0" borderId="0" xfId="0" applyNumberFormat="1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left" vertical="top" wrapText="1"/>
      <protection hidden="1"/>
    </xf>
    <xf numFmtId="176" fontId="2" fillId="2" borderId="0" xfId="0" applyNumberFormat="1" applyFont="1" applyFill="1" applyBorder="1" applyAlignment="1" applyProtection="1">
      <alignment horizontal="left" vertical="top" wrapText="1"/>
      <protection hidden="1"/>
    </xf>
    <xf numFmtId="0" fontId="3" fillId="2" borderId="0" xfId="0" applyFont="1" applyFill="1" applyBorder="1" applyAlignment="1" applyProtection="1">
      <alignment horizontal="center" vertical="top" wrapText="1"/>
      <protection hidden="1"/>
    </xf>
    <xf numFmtId="176" fontId="3" fillId="2" borderId="0" xfId="0" applyNumberFormat="1" applyFont="1" applyFill="1" applyBorder="1" applyAlignment="1" applyProtection="1">
      <alignment horizontal="center" vertical="top" wrapText="1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Border="1" applyAlignment="1" applyProtection="1">
      <alignment horizontal="right" vertical="center" wrapText="1"/>
      <protection hidden="1"/>
    </xf>
    <xf numFmtId="176" fontId="4" fillId="2" borderId="0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176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176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176" fontId="5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right" vertical="center" wrapText="1"/>
      <protection hidden="1"/>
    </xf>
    <xf numFmtId="176" fontId="6" fillId="2" borderId="3" xfId="0" applyNumberFormat="1" applyFont="1" applyFill="1" applyBorder="1" applyAlignment="1" applyProtection="1">
      <alignment horizontal="right" vertical="center" wrapText="1"/>
      <protection hidden="1"/>
    </xf>
    <xf numFmtId="176" fontId="6" fillId="2" borderId="4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7" fillId="2" borderId="3" xfId="0" applyFont="1" applyFill="1" applyBorder="1" applyAlignment="1" applyProtection="1">
      <alignment horizontal="right" vertical="center" wrapText="1"/>
      <protection hidden="1"/>
    </xf>
    <xf numFmtId="176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 applyProtection="1">
      <alignment horizontal="right" vertical="center" wrapText="1"/>
      <protection hidden="1"/>
    </xf>
    <xf numFmtId="0" fontId="4" fillId="2" borderId="6" xfId="0" applyFont="1" applyFill="1" applyBorder="1" applyAlignment="1" applyProtection="1">
      <alignment horizontal="right" vertical="center" wrapText="1"/>
      <protection hidden="1"/>
    </xf>
    <xf numFmtId="0" fontId="4" fillId="2" borderId="3" xfId="0" applyFont="1" applyFill="1" applyBorder="1" applyAlignment="1" applyProtection="1">
      <alignment horizontal="right" vertical="center" wrapText="1"/>
      <protection hidden="1"/>
    </xf>
    <xf numFmtId="176" fontId="8" fillId="2" borderId="4" xfId="0" applyNumberFormat="1" applyFont="1" applyFill="1" applyBorder="1" applyAlignment="1" applyProtection="1">
      <alignment horizontal="left" vertical="center" wrapText="1"/>
      <protection hidden="1"/>
    </xf>
    <xf numFmtId="176" fontId="4" fillId="2" borderId="0" xfId="0" applyNumberFormat="1" applyFont="1" applyFill="1" applyBorder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176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right" vertical="center" wrapText="1"/>
      <protection hidden="1"/>
    </xf>
    <xf numFmtId="176" fontId="10" fillId="2" borderId="3" xfId="0" applyNumberFormat="1" applyFont="1" applyFill="1" applyBorder="1" applyAlignment="1" applyProtection="1">
      <alignment horizontal="right" vertical="center" wrapText="1"/>
      <protection hidden="1"/>
    </xf>
    <xf numFmtId="176" fontId="10" fillId="2" borderId="4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3" xfId="0" applyNumberFormat="1" applyFont="1" applyFill="1" applyBorder="1" applyAlignment="1" applyProtection="1">
      <alignment horizontal="right" vertical="center" wrapText="1"/>
      <protection hidden="1"/>
    </xf>
    <xf numFmtId="176" fontId="1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176" fontId="5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right" vertical="center" wrapText="1"/>
      <protection hidden="1"/>
    </xf>
    <xf numFmtId="176" fontId="4" fillId="2" borderId="10" xfId="0" applyNumberFormat="1" applyFont="1" applyFill="1" applyBorder="1" applyAlignment="1" applyProtection="1">
      <alignment horizontal="left" vertical="center" wrapText="1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11" sqref="D11:E11"/>
    </sheetView>
  </sheetViews>
  <sheetFormatPr defaultColWidth="8.88888888888889" defaultRowHeight="13.2" outlineLevelCol="6"/>
  <cols>
    <col min="1" max="1" width="11.7777777777778" style="1" customWidth="1"/>
    <col min="2" max="2" width="6.66666666666667" style="1" customWidth="1"/>
    <col min="3" max="3" width="8.44444444444444" style="1" customWidth="1"/>
    <col min="4" max="4" width="29.1111111111111" style="1" customWidth="1"/>
    <col min="5" max="5" width="25.2222222222222" style="1" customWidth="1"/>
    <col min="6" max="6" width="11.7777777777778" style="2" customWidth="1"/>
    <col min="7" max="7" width="7" style="1" customWidth="1"/>
    <col min="8" max="16384" width="8.88888888888889" style="1"/>
  </cols>
  <sheetData>
    <row r="1" s="1" customFormat="1" ht="42" customHeight="1" spans="1:7">
      <c r="A1" s="3"/>
      <c r="B1" s="3"/>
      <c r="C1" s="3"/>
      <c r="D1" s="3"/>
      <c r="E1" s="3"/>
      <c r="F1" s="4"/>
      <c r="G1" s="3"/>
    </row>
    <row r="2" s="1" customFormat="1" ht="27" customHeight="1" spans="1:7">
      <c r="A2" s="3"/>
      <c r="B2" s="5" t="s">
        <v>0</v>
      </c>
      <c r="C2" s="5"/>
      <c r="D2" s="5"/>
      <c r="E2" s="5"/>
      <c r="F2" s="6"/>
      <c r="G2" s="3"/>
    </row>
    <row r="3" s="1" customFormat="1" ht="15" customHeight="1" spans="1:7">
      <c r="A3" s="3"/>
      <c r="B3" s="7" t="s">
        <v>1</v>
      </c>
      <c r="C3" s="7"/>
      <c r="D3" s="7"/>
      <c r="E3" s="8"/>
      <c r="F3" s="9" t="s">
        <v>2</v>
      </c>
      <c r="G3" s="3"/>
    </row>
    <row r="4" s="1" customFormat="1" ht="4.95" customHeight="1" spans="1:7">
      <c r="A4" s="3"/>
      <c r="B4" s="7"/>
      <c r="C4" s="7"/>
      <c r="D4" s="7"/>
      <c r="E4" s="3"/>
      <c r="F4" s="4"/>
      <c r="G4" s="3"/>
    </row>
    <row r="5" s="1" customFormat="1" ht="1.05" customHeight="1" spans="1:7">
      <c r="A5" s="3"/>
      <c r="B5" s="3"/>
      <c r="C5" s="3"/>
      <c r="D5" s="3"/>
      <c r="E5" s="3"/>
      <c r="F5" s="4"/>
      <c r="G5" s="3"/>
    </row>
    <row r="6" s="1" customFormat="1" ht="25.05" customHeight="1" spans="1:7">
      <c r="A6" s="3"/>
      <c r="B6" s="37" t="s">
        <v>3</v>
      </c>
      <c r="C6" s="38" t="s">
        <v>4</v>
      </c>
      <c r="D6" s="38" t="s">
        <v>5</v>
      </c>
      <c r="E6" s="38"/>
      <c r="F6" s="39" t="s">
        <v>6</v>
      </c>
      <c r="G6" s="3"/>
    </row>
    <row r="7" s="1" customFormat="1" ht="15" customHeight="1" spans="1:7">
      <c r="A7" s="3"/>
      <c r="B7" s="16" t="s">
        <v>7</v>
      </c>
      <c r="C7" s="18" t="s">
        <v>8</v>
      </c>
      <c r="D7" s="18" t="s">
        <v>9</v>
      </c>
      <c r="E7" s="18"/>
      <c r="F7" s="34">
        <f>'2'!F22</f>
        <v>108148</v>
      </c>
      <c r="G7" s="3"/>
    </row>
    <row r="8" s="1" customFormat="1" ht="15" customHeight="1" spans="1:7">
      <c r="A8" s="3"/>
      <c r="B8" s="16" t="s">
        <v>10</v>
      </c>
      <c r="C8" s="18" t="s">
        <v>11</v>
      </c>
      <c r="D8" s="18" t="s">
        <v>12</v>
      </c>
      <c r="E8" s="18"/>
      <c r="F8" s="34">
        <f>'2'!F62</f>
        <v>0</v>
      </c>
      <c r="G8" s="3"/>
    </row>
    <row r="9" s="1" customFormat="1" ht="15" customHeight="1" spans="1:7">
      <c r="A9" s="3"/>
      <c r="B9" s="16" t="s">
        <v>13</v>
      </c>
      <c r="C9" s="18" t="s">
        <v>14</v>
      </c>
      <c r="D9" s="18" t="s">
        <v>15</v>
      </c>
      <c r="E9" s="18"/>
      <c r="F9" s="34">
        <f>'2'!F85</f>
        <v>0</v>
      </c>
      <c r="G9" s="3"/>
    </row>
    <row r="10" s="1" customFormat="1" ht="15" customHeight="1" spans="1:7">
      <c r="A10" s="3"/>
      <c r="B10" s="16" t="s">
        <v>16</v>
      </c>
      <c r="C10" s="18" t="s">
        <v>17</v>
      </c>
      <c r="D10" s="18" t="s">
        <v>18</v>
      </c>
      <c r="E10" s="18"/>
      <c r="F10" s="34">
        <f>'2'!F100</f>
        <v>0</v>
      </c>
      <c r="G10" s="3"/>
    </row>
    <row r="11" s="1" customFormat="1" ht="15" customHeight="1" spans="1:7">
      <c r="A11" s="3"/>
      <c r="B11" s="16" t="s">
        <v>19</v>
      </c>
      <c r="C11" s="18" t="s">
        <v>20</v>
      </c>
      <c r="D11" s="18" t="s">
        <v>21</v>
      </c>
      <c r="E11" s="18"/>
      <c r="F11" s="34">
        <f>'2'!F123</f>
        <v>0</v>
      </c>
      <c r="G11" s="3"/>
    </row>
    <row r="12" s="1" customFormat="1" ht="15" customHeight="1" spans="1:7">
      <c r="A12" s="3"/>
      <c r="B12" s="16" t="s">
        <v>22</v>
      </c>
      <c r="C12" s="18" t="s">
        <v>23</v>
      </c>
      <c r="D12" s="18"/>
      <c r="E12" s="18"/>
      <c r="F12" s="34">
        <f>SUM(F7:F11)</f>
        <v>108148</v>
      </c>
      <c r="G12" s="3"/>
    </row>
    <row r="13" s="1" customFormat="1" ht="15" customHeight="1" spans="1:7">
      <c r="A13" s="3"/>
      <c r="B13" s="16" t="s">
        <v>24</v>
      </c>
      <c r="C13" s="18" t="s">
        <v>25</v>
      </c>
      <c r="D13" s="18"/>
      <c r="E13" s="18"/>
      <c r="F13" s="34"/>
      <c r="G13" s="3"/>
    </row>
    <row r="14" s="1" customFormat="1" ht="15" customHeight="1" spans="1:7">
      <c r="A14" s="3"/>
      <c r="B14" s="16" t="s">
        <v>26</v>
      </c>
      <c r="C14" s="18" t="s">
        <v>27</v>
      </c>
      <c r="D14" s="18"/>
      <c r="E14" s="18"/>
      <c r="F14" s="34">
        <f>F12</f>
        <v>108148</v>
      </c>
      <c r="G14" s="3"/>
    </row>
    <row r="15" s="1" customFormat="1" ht="15" customHeight="1" spans="1:7">
      <c r="A15" s="3"/>
      <c r="B15" s="16" t="s">
        <v>28</v>
      </c>
      <c r="C15" s="18" t="s">
        <v>29</v>
      </c>
      <c r="D15" s="18"/>
      <c r="E15" s="18"/>
      <c r="F15" s="34"/>
      <c r="G15" s="3"/>
    </row>
    <row r="16" s="1" customFormat="1" ht="15" customHeight="1" spans="1:7">
      <c r="A16" s="3"/>
      <c r="B16" s="16" t="s">
        <v>30</v>
      </c>
      <c r="C16" s="18" t="s">
        <v>31</v>
      </c>
      <c r="D16" s="18"/>
      <c r="E16" s="18"/>
      <c r="F16" s="34">
        <v>168573</v>
      </c>
      <c r="G16" s="3"/>
    </row>
    <row r="17" s="1" customFormat="1" ht="15" customHeight="1" spans="1:7">
      <c r="A17" s="3"/>
      <c r="B17" s="16" t="s">
        <v>32</v>
      </c>
      <c r="C17" s="18" t="s">
        <v>33</v>
      </c>
      <c r="D17" s="18"/>
      <c r="E17" s="18"/>
      <c r="F17" s="34">
        <f>F14+F16</f>
        <v>276721</v>
      </c>
      <c r="G17" s="3"/>
    </row>
    <row r="18" s="1" customFormat="1" ht="13.95" spans="1:7">
      <c r="A18" s="3"/>
      <c r="B18" s="16"/>
      <c r="C18" s="18"/>
      <c r="D18" s="18"/>
      <c r="E18" s="18"/>
      <c r="F18" s="34"/>
      <c r="G18" s="3"/>
    </row>
    <row r="19" s="1" customFormat="1" ht="15" customHeight="1" spans="1:7">
      <c r="A19" s="3"/>
      <c r="B19" s="40" t="s">
        <v>34</v>
      </c>
      <c r="C19" s="40"/>
      <c r="D19" s="40"/>
      <c r="E19" s="40"/>
      <c r="F19" s="41" t="s">
        <v>35</v>
      </c>
      <c r="G19" s="3"/>
    </row>
    <row r="20" s="1" customFormat="1" ht="31.95" customHeight="1" spans="1:7">
      <c r="A20" s="3"/>
      <c r="B20" s="3"/>
      <c r="C20" s="3"/>
      <c r="D20" s="3"/>
      <c r="E20" s="3"/>
      <c r="F20" s="4"/>
      <c r="G20" s="3"/>
    </row>
  </sheetData>
  <sheetProtection password="EB11" sheet="1" objects="1"/>
  <mergeCells count="16">
    <mergeCell ref="B2:F2"/>
    <mergeCell ref="D6:E6"/>
    <mergeCell ref="D7:E7"/>
    <mergeCell ref="D8:E8"/>
    <mergeCell ref="D9:E9"/>
    <mergeCell ref="D10:E10"/>
    <mergeCell ref="D11:E11"/>
    <mergeCell ref="C12:E12"/>
    <mergeCell ref="C13:E13"/>
    <mergeCell ref="C14:E14"/>
    <mergeCell ref="C15:E15"/>
    <mergeCell ref="C16:E16"/>
    <mergeCell ref="C17:E17"/>
    <mergeCell ref="C18:E18"/>
    <mergeCell ref="B19:E19"/>
    <mergeCell ref="B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5"/>
  <sheetViews>
    <sheetView tabSelected="1" topLeftCell="A2" workbookViewId="0">
      <selection activeCell="F14" sqref="F14"/>
    </sheetView>
  </sheetViews>
  <sheetFormatPr defaultColWidth="8.88888888888889" defaultRowHeight="13.2" outlineLevelCol="7"/>
  <cols>
    <col min="1" max="1" width="11.7777777777778" style="1" customWidth="1"/>
    <col min="2" max="2" width="8.44444444444444" style="1" customWidth="1"/>
    <col min="3" max="3" width="35.7777777777778" style="1" customWidth="1"/>
    <col min="4" max="4" width="6.66666666666667" style="1" customWidth="1"/>
    <col min="5" max="5" width="10.1111111111111" style="1" customWidth="1"/>
    <col min="6" max="7" width="10.1111111111111" style="2" customWidth="1"/>
    <col min="8" max="8" width="7" style="1" customWidth="1"/>
    <col min="9" max="16384" width="8.88888888888889" style="1"/>
  </cols>
  <sheetData>
    <row r="1" s="1" customFormat="1" ht="42" customHeight="1" spans="1:8">
      <c r="A1" s="3"/>
      <c r="B1" s="3"/>
      <c r="C1" s="3"/>
      <c r="D1" s="3"/>
      <c r="E1" s="3"/>
      <c r="F1" s="4"/>
      <c r="G1" s="4"/>
      <c r="H1" s="3"/>
    </row>
    <row r="2" s="1" customFormat="1" ht="27" customHeight="1" spans="1:8">
      <c r="A2" s="3"/>
      <c r="B2" s="5" t="s">
        <v>36</v>
      </c>
      <c r="C2" s="5"/>
      <c r="D2" s="5"/>
      <c r="E2" s="5"/>
      <c r="F2" s="6"/>
      <c r="G2" s="6"/>
      <c r="H2" s="3"/>
    </row>
    <row r="3" s="1" customFormat="1" ht="15" customHeight="1" spans="1:8">
      <c r="A3" s="3"/>
      <c r="B3" s="7" t="s">
        <v>1</v>
      </c>
      <c r="C3" s="7"/>
      <c r="D3" s="8"/>
      <c r="E3" s="8"/>
      <c r="F3" s="9"/>
      <c r="G3" s="9" t="s">
        <v>37</v>
      </c>
      <c r="H3" s="3"/>
    </row>
    <row r="4" s="1" customFormat="1" ht="4.95" customHeight="1" spans="1:8">
      <c r="A4" s="3"/>
      <c r="B4" s="7"/>
      <c r="C4" s="7"/>
      <c r="D4" s="3"/>
      <c r="E4" s="3"/>
      <c r="F4" s="4"/>
      <c r="G4" s="4"/>
      <c r="H4" s="3"/>
    </row>
    <row r="5" s="1" customFormat="1" ht="1.05" customHeight="1" spans="1:8">
      <c r="A5" s="3"/>
      <c r="B5" s="3"/>
      <c r="C5" s="3"/>
      <c r="D5" s="3"/>
      <c r="E5" s="3"/>
      <c r="F5" s="4"/>
      <c r="G5" s="4"/>
      <c r="H5" s="3"/>
    </row>
    <row r="6" s="1" customFormat="1" ht="22.05" customHeight="1" spans="1:8">
      <c r="A6" s="3"/>
      <c r="B6" s="10" t="s">
        <v>38</v>
      </c>
      <c r="C6" s="10"/>
      <c r="D6" s="10"/>
      <c r="E6" s="10"/>
      <c r="F6" s="11"/>
      <c r="G6" s="11"/>
      <c r="H6" s="3"/>
    </row>
    <row r="7" s="1" customFormat="1" ht="16.95" customHeight="1" spans="1:8">
      <c r="A7" s="3"/>
      <c r="B7" s="12" t="s">
        <v>39</v>
      </c>
      <c r="C7" s="13" t="s">
        <v>40</v>
      </c>
      <c r="D7" s="13" t="s">
        <v>41</v>
      </c>
      <c r="E7" s="13" t="s">
        <v>42</v>
      </c>
      <c r="F7" s="14" t="s">
        <v>43</v>
      </c>
      <c r="G7" s="15" t="s">
        <v>44</v>
      </c>
      <c r="H7" s="3"/>
    </row>
    <row r="8" s="1" customFormat="1" ht="15" customHeight="1" spans="1:8">
      <c r="A8" s="3"/>
      <c r="B8" s="16" t="s">
        <v>45</v>
      </c>
      <c r="C8" s="17" t="s">
        <v>46</v>
      </c>
      <c r="D8" s="18"/>
      <c r="E8" s="19"/>
      <c r="F8" s="20"/>
      <c r="G8" s="21"/>
      <c r="H8" s="3"/>
    </row>
    <row r="9" s="1" customFormat="1" ht="15" customHeight="1" spans="1:8">
      <c r="A9" s="3"/>
      <c r="B9" s="16" t="s">
        <v>47</v>
      </c>
      <c r="C9" s="17" t="s">
        <v>48</v>
      </c>
      <c r="D9" s="18"/>
      <c r="E9" s="19"/>
      <c r="F9" s="20"/>
      <c r="G9" s="21"/>
      <c r="H9" s="3"/>
    </row>
    <row r="10" s="1" customFormat="1" ht="15" customHeight="1" spans="1:8">
      <c r="A10" s="3"/>
      <c r="B10" s="16" t="s">
        <v>49</v>
      </c>
      <c r="C10" s="17" t="s">
        <v>50</v>
      </c>
      <c r="D10" s="18" t="s">
        <v>51</v>
      </c>
      <c r="E10" s="22">
        <v>1</v>
      </c>
      <c r="F10" s="23">
        <v>20409</v>
      </c>
      <c r="G10" s="21">
        <f>E10*F10</f>
        <v>20409</v>
      </c>
      <c r="H10" s="3"/>
    </row>
    <row r="11" s="1" customFormat="1" ht="15" customHeight="1" spans="1:8">
      <c r="A11" s="3"/>
      <c r="B11" s="16" t="s">
        <v>52</v>
      </c>
      <c r="C11" s="17" t="s">
        <v>53</v>
      </c>
      <c r="D11" s="18" t="s">
        <v>51</v>
      </c>
      <c r="E11" s="22">
        <v>1</v>
      </c>
      <c r="F11" s="23">
        <v>5000</v>
      </c>
      <c r="G11" s="21">
        <f t="shared" ref="G11:G20" si="0">E11*F11</f>
        <v>5000</v>
      </c>
      <c r="H11" s="3"/>
    </row>
    <row r="12" s="1" customFormat="1" ht="15" customHeight="1" spans="1:8">
      <c r="A12" s="3"/>
      <c r="B12" s="16" t="s">
        <v>54</v>
      </c>
      <c r="C12" s="17" t="s">
        <v>55</v>
      </c>
      <c r="D12" s="18"/>
      <c r="E12" s="19"/>
      <c r="F12" s="20"/>
      <c r="G12" s="21"/>
      <c r="H12" s="3"/>
    </row>
    <row r="13" s="1" customFormat="1" ht="15" customHeight="1" spans="1:8">
      <c r="A13" s="3"/>
      <c r="B13" s="16" t="s">
        <v>56</v>
      </c>
      <c r="C13" s="17" t="s">
        <v>57</v>
      </c>
      <c r="D13" s="18" t="s">
        <v>51</v>
      </c>
      <c r="E13" s="22">
        <v>1</v>
      </c>
      <c r="F13" s="23" t="s">
        <v>58</v>
      </c>
      <c r="G13" s="21">
        <f t="shared" si="0"/>
        <v>82739</v>
      </c>
      <c r="H13" s="3"/>
    </row>
    <row r="14" s="1" customFormat="1" ht="15" customHeight="1" spans="1:8">
      <c r="A14" s="3"/>
      <c r="B14" s="16" t="s">
        <v>59</v>
      </c>
      <c r="C14" s="17" t="s">
        <v>60</v>
      </c>
      <c r="D14" s="18"/>
      <c r="E14" s="19"/>
      <c r="F14" s="24"/>
      <c r="G14" s="21"/>
      <c r="H14" s="3"/>
    </row>
    <row r="15" s="1" customFormat="1" ht="15" customHeight="1" spans="1:8">
      <c r="A15" s="3"/>
      <c r="B15" s="16" t="s">
        <v>61</v>
      </c>
      <c r="C15" s="17" t="s">
        <v>62</v>
      </c>
      <c r="D15" s="18" t="s">
        <v>51</v>
      </c>
      <c r="E15" s="22">
        <v>1</v>
      </c>
      <c r="F15" s="24"/>
      <c r="G15" s="21">
        <f t="shared" si="0"/>
        <v>0</v>
      </c>
      <c r="H15" s="3"/>
    </row>
    <row r="16" s="1" customFormat="1" ht="15" customHeight="1" spans="1:8">
      <c r="A16" s="3"/>
      <c r="B16" s="16" t="s">
        <v>63</v>
      </c>
      <c r="C16" s="17" t="s">
        <v>64</v>
      </c>
      <c r="D16" s="18" t="s">
        <v>51</v>
      </c>
      <c r="E16" s="22">
        <v>1</v>
      </c>
      <c r="F16" s="24"/>
      <c r="G16" s="21">
        <f t="shared" si="0"/>
        <v>0</v>
      </c>
      <c r="H16" s="3"/>
    </row>
    <row r="17" s="1" customFormat="1" ht="15" customHeight="1" spans="1:8">
      <c r="A17" s="3"/>
      <c r="B17" s="16" t="s">
        <v>49</v>
      </c>
      <c r="C17" s="17" t="s">
        <v>65</v>
      </c>
      <c r="D17" s="18" t="s">
        <v>51</v>
      </c>
      <c r="E17" s="22">
        <v>1</v>
      </c>
      <c r="F17" s="24"/>
      <c r="G17" s="21">
        <f t="shared" si="0"/>
        <v>0</v>
      </c>
      <c r="H17" s="3"/>
    </row>
    <row r="18" s="1" customFormat="1" ht="15" customHeight="1" spans="1:8">
      <c r="A18" s="3"/>
      <c r="B18" s="16" t="s">
        <v>52</v>
      </c>
      <c r="C18" s="17" t="s">
        <v>66</v>
      </c>
      <c r="D18" s="18" t="s">
        <v>51</v>
      </c>
      <c r="E18" s="22">
        <v>1</v>
      </c>
      <c r="F18" s="24"/>
      <c r="G18" s="21">
        <f t="shared" si="0"/>
        <v>0</v>
      </c>
      <c r="H18" s="3"/>
    </row>
    <row r="19" s="1" customFormat="1" ht="15" customHeight="1" spans="1:8">
      <c r="A19" s="3"/>
      <c r="B19" s="16" t="s">
        <v>67</v>
      </c>
      <c r="C19" s="17" t="s">
        <v>68</v>
      </c>
      <c r="D19" s="18" t="s">
        <v>51</v>
      </c>
      <c r="E19" s="22">
        <v>1</v>
      </c>
      <c r="F19" s="24"/>
      <c r="G19" s="21">
        <f t="shared" si="0"/>
        <v>0</v>
      </c>
      <c r="H19" s="3"/>
    </row>
    <row r="20" s="1" customFormat="1" ht="15" customHeight="1" spans="1:8">
      <c r="A20" s="3"/>
      <c r="B20" s="16" t="s">
        <v>69</v>
      </c>
      <c r="C20" s="17" t="s">
        <v>70</v>
      </c>
      <c r="D20" s="18" t="s">
        <v>51</v>
      </c>
      <c r="E20" s="22">
        <v>1</v>
      </c>
      <c r="F20" s="24"/>
      <c r="G20" s="21">
        <f t="shared" si="0"/>
        <v>0</v>
      </c>
      <c r="H20" s="3"/>
    </row>
    <row r="21" s="1" customFormat="1" spans="1:8">
      <c r="A21" s="3"/>
      <c r="B21" s="16"/>
      <c r="C21" s="17"/>
      <c r="D21" s="18"/>
      <c r="E21" s="19"/>
      <c r="F21" s="20"/>
      <c r="G21" s="21"/>
      <c r="H21" s="3"/>
    </row>
    <row r="22" s="1" customFormat="1" ht="15" customHeight="1" spans="1:8">
      <c r="A22" s="3"/>
      <c r="B22" s="25" t="s">
        <v>71</v>
      </c>
      <c r="C22" s="26"/>
      <c r="D22" s="26"/>
      <c r="E22" s="27"/>
      <c r="F22" s="20">
        <f>SUM(G10:G16)</f>
        <v>108148</v>
      </c>
      <c r="G22" s="28" t="s">
        <v>72</v>
      </c>
      <c r="H22" s="3"/>
    </row>
    <row r="23" s="1" customFormat="1" ht="15" customHeight="1" spans="1:8">
      <c r="A23" s="3"/>
      <c r="B23" s="8" t="s">
        <v>34</v>
      </c>
      <c r="C23" s="8"/>
      <c r="D23" s="8"/>
      <c r="E23" s="8"/>
      <c r="F23" s="9"/>
      <c r="G23" s="29" t="s">
        <v>73</v>
      </c>
      <c r="H23" s="3"/>
    </row>
    <row r="24" s="1" customFormat="1" ht="31.95" customHeight="1" spans="1:8">
      <c r="A24" s="3"/>
      <c r="B24" s="3"/>
      <c r="C24" s="3"/>
      <c r="D24" s="3"/>
      <c r="E24" s="3"/>
      <c r="F24" s="4"/>
      <c r="G24" s="4"/>
      <c r="H24" s="3"/>
    </row>
    <row r="25" s="1" customFormat="1" ht="42" customHeight="1" spans="1:8">
      <c r="A25" s="3"/>
      <c r="B25" s="3"/>
      <c r="C25" s="3"/>
      <c r="D25" s="3"/>
      <c r="E25" s="3"/>
      <c r="F25" s="4"/>
      <c r="G25" s="4"/>
      <c r="H25" s="3"/>
    </row>
    <row r="26" s="1" customFormat="1" ht="27" customHeight="1" spans="1:8">
      <c r="A26" s="3"/>
      <c r="B26" s="5" t="s">
        <v>36</v>
      </c>
      <c r="C26" s="5"/>
      <c r="D26" s="5"/>
      <c r="E26" s="5"/>
      <c r="F26" s="6"/>
      <c r="G26" s="6"/>
      <c r="H26" s="3"/>
    </row>
    <row r="27" s="1" customFormat="1" ht="15" customHeight="1" spans="1:8">
      <c r="A27" s="3"/>
      <c r="B27" s="7" t="s">
        <v>1</v>
      </c>
      <c r="C27" s="7"/>
      <c r="D27" s="8"/>
      <c r="E27" s="8"/>
      <c r="F27" s="9"/>
      <c r="G27" s="9" t="s">
        <v>37</v>
      </c>
      <c r="H27" s="3"/>
    </row>
    <row r="28" s="1" customFormat="1" ht="4.95" customHeight="1" spans="1:8">
      <c r="A28" s="3"/>
      <c r="B28" s="7"/>
      <c r="C28" s="7"/>
      <c r="D28" s="3"/>
      <c r="E28" s="3"/>
      <c r="F28" s="4"/>
      <c r="G28" s="4"/>
      <c r="H28" s="3"/>
    </row>
    <row r="29" s="1" customFormat="1" ht="1.05" customHeight="1" spans="1:8">
      <c r="A29" s="3"/>
      <c r="B29" s="3"/>
      <c r="C29" s="3"/>
      <c r="D29" s="3"/>
      <c r="E29" s="3"/>
      <c r="F29" s="4"/>
      <c r="G29" s="4"/>
      <c r="H29" s="3"/>
    </row>
    <row r="30" s="1" customFormat="1" ht="22.05" customHeight="1" spans="1:8">
      <c r="A30" s="3"/>
      <c r="B30" s="30" t="s">
        <v>74</v>
      </c>
      <c r="C30" s="30"/>
      <c r="D30" s="30"/>
      <c r="E30" s="30"/>
      <c r="F30" s="31"/>
      <c r="G30" s="31"/>
      <c r="H30" s="3"/>
    </row>
    <row r="31" s="1" customFormat="1" ht="16.95" customHeight="1" spans="1:8">
      <c r="A31" s="3"/>
      <c r="B31" s="12" t="s">
        <v>39</v>
      </c>
      <c r="C31" s="13" t="s">
        <v>40</v>
      </c>
      <c r="D31" s="13" t="s">
        <v>41</v>
      </c>
      <c r="E31" s="13" t="s">
        <v>42</v>
      </c>
      <c r="F31" s="14" t="s">
        <v>43</v>
      </c>
      <c r="G31" s="15" t="s">
        <v>44</v>
      </c>
      <c r="H31" s="3"/>
    </row>
    <row r="32" s="1" customFormat="1" ht="15" customHeight="1" spans="1:8">
      <c r="A32" s="3"/>
      <c r="B32" s="16" t="s">
        <v>75</v>
      </c>
      <c r="C32" s="17" t="s">
        <v>76</v>
      </c>
      <c r="D32" s="18"/>
      <c r="E32" s="32"/>
      <c r="F32" s="33"/>
      <c r="G32" s="34"/>
      <c r="H32" s="3"/>
    </row>
    <row r="33" s="1" customFormat="1" ht="15" customHeight="1" spans="1:8">
      <c r="A33" s="3"/>
      <c r="B33" s="16" t="s">
        <v>77</v>
      </c>
      <c r="C33" s="17" t="s">
        <v>78</v>
      </c>
      <c r="D33" s="18"/>
      <c r="E33" s="32"/>
      <c r="F33" s="33"/>
      <c r="G33" s="34"/>
      <c r="H33" s="3"/>
    </row>
    <row r="34" s="1" customFormat="1" ht="15" customHeight="1" spans="1:8">
      <c r="A34" s="3"/>
      <c r="B34" s="16" t="s">
        <v>49</v>
      </c>
      <c r="C34" s="17" t="s">
        <v>79</v>
      </c>
      <c r="D34" s="18" t="s">
        <v>80</v>
      </c>
      <c r="E34" s="35">
        <v>4302.6</v>
      </c>
      <c r="F34" s="36"/>
      <c r="G34" s="34">
        <f>E34*F34</f>
        <v>0</v>
      </c>
      <c r="H34" s="3"/>
    </row>
    <row r="35" s="1" customFormat="1" ht="15" customHeight="1" spans="1:8">
      <c r="A35" s="3"/>
      <c r="B35" s="16" t="s">
        <v>52</v>
      </c>
      <c r="C35" s="17" t="s">
        <v>81</v>
      </c>
      <c r="D35" s="18" t="s">
        <v>82</v>
      </c>
      <c r="E35" s="35">
        <v>804</v>
      </c>
      <c r="F35" s="36"/>
      <c r="G35" s="34">
        <f t="shared" ref="G35:G60" si="1">E35*F35</f>
        <v>0</v>
      </c>
      <c r="H35" s="3"/>
    </row>
    <row r="36" s="1" customFormat="1" ht="15" customHeight="1" spans="1:8">
      <c r="A36" s="3"/>
      <c r="B36" s="16" t="s">
        <v>83</v>
      </c>
      <c r="C36" s="17" t="s">
        <v>84</v>
      </c>
      <c r="D36" s="18" t="s">
        <v>82</v>
      </c>
      <c r="E36" s="35">
        <v>648</v>
      </c>
      <c r="F36" s="36"/>
      <c r="G36" s="34">
        <f t="shared" si="1"/>
        <v>0</v>
      </c>
      <c r="H36" s="3"/>
    </row>
    <row r="37" s="1" customFormat="1" ht="15" customHeight="1" spans="1:8">
      <c r="A37" s="3"/>
      <c r="B37" s="16" t="s">
        <v>67</v>
      </c>
      <c r="C37" s="17" t="s">
        <v>85</v>
      </c>
      <c r="D37" s="18" t="s">
        <v>86</v>
      </c>
      <c r="E37" s="35">
        <v>7776</v>
      </c>
      <c r="F37" s="36"/>
      <c r="G37" s="34">
        <f t="shared" si="1"/>
        <v>0</v>
      </c>
      <c r="H37" s="3"/>
    </row>
    <row r="38" s="1" customFormat="1" ht="15" customHeight="1" spans="1:8">
      <c r="A38" s="3"/>
      <c r="B38" s="16" t="s">
        <v>87</v>
      </c>
      <c r="C38" s="17" t="s">
        <v>88</v>
      </c>
      <c r="D38" s="18"/>
      <c r="E38" s="32"/>
      <c r="F38" s="36"/>
      <c r="G38" s="34"/>
      <c r="H38" s="3"/>
    </row>
    <row r="39" s="1" customFormat="1" ht="15" customHeight="1" spans="1:8">
      <c r="A39" s="3"/>
      <c r="B39" s="16" t="s">
        <v>49</v>
      </c>
      <c r="C39" s="17" t="s">
        <v>89</v>
      </c>
      <c r="D39" s="18" t="s">
        <v>80</v>
      </c>
      <c r="E39" s="35">
        <v>2268</v>
      </c>
      <c r="F39" s="36"/>
      <c r="G39" s="34">
        <f t="shared" si="1"/>
        <v>0</v>
      </c>
      <c r="H39" s="3"/>
    </row>
    <row r="40" s="1" customFormat="1" ht="15" customHeight="1" spans="1:8">
      <c r="A40" s="3"/>
      <c r="B40" s="16" t="s">
        <v>90</v>
      </c>
      <c r="C40" s="17" t="s">
        <v>91</v>
      </c>
      <c r="D40" s="18"/>
      <c r="E40" s="32"/>
      <c r="F40" s="36"/>
      <c r="G40" s="34"/>
      <c r="H40" s="3"/>
    </row>
    <row r="41" s="1" customFormat="1" ht="15" customHeight="1" spans="1:8">
      <c r="A41" s="3"/>
      <c r="B41" s="16" t="s">
        <v>83</v>
      </c>
      <c r="C41" s="17" t="s">
        <v>92</v>
      </c>
      <c r="D41" s="18" t="s">
        <v>80</v>
      </c>
      <c r="E41" s="35">
        <v>78</v>
      </c>
      <c r="F41" s="36"/>
      <c r="G41" s="34">
        <f t="shared" si="1"/>
        <v>0</v>
      </c>
      <c r="H41" s="3"/>
    </row>
    <row r="42" s="1" customFormat="1" ht="15" customHeight="1" spans="1:8">
      <c r="A42" s="3"/>
      <c r="B42" s="16" t="s">
        <v>93</v>
      </c>
      <c r="C42" s="17" t="s">
        <v>94</v>
      </c>
      <c r="D42" s="18"/>
      <c r="E42" s="32"/>
      <c r="F42" s="36"/>
      <c r="G42" s="34"/>
      <c r="H42" s="3"/>
    </row>
    <row r="43" s="1" customFormat="1" ht="15" customHeight="1" spans="1:8">
      <c r="A43" s="3"/>
      <c r="B43" s="16" t="s">
        <v>95</v>
      </c>
      <c r="C43" s="17" t="s">
        <v>96</v>
      </c>
      <c r="D43" s="18"/>
      <c r="E43" s="32"/>
      <c r="F43" s="36"/>
      <c r="G43" s="34"/>
      <c r="H43" s="3"/>
    </row>
    <row r="44" s="1" customFormat="1" ht="15" customHeight="1" spans="1:8">
      <c r="A44" s="3"/>
      <c r="B44" s="16" t="s">
        <v>49</v>
      </c>
      <c r="C44" s="17" t="s">
        <v>97</v>
      </c>
      <c r="D44" s="18" t="s">
        <v>80</v>
      </c>
      <c r="E44" s="35">
        <v>37393</v>
      </c>
      <c r="F44" s="36"/>
      <c r="G44" s="34">
        <f t="shared" si="1"/>
        <v>0</v>
      </c>
      <c r="H44" s="3"/>
    </row>
    <row r="45" s="1" customFormat="1" ht="15" customHeight="1" spans="1:8">
      <c r="A45" s="3"/>
      <c r="B45" s="16" t="s">
        <v>52</v>
      </c>
      <c r="C45" s="17" t="s">
        <v>98</v>
      </c>
      <c r="D45" s="18" t="s">
        <v>80</v>
      </c>
      <c r="E45" s="35">
        <v>3271</v>
      </c>
      <c r="F45" s="36"/>
      <c r="G45" s="34">
        <f t="shared" si="1"/>
        <v>0</v>
      </c>
      <c r="H45" s="3"/>
    </row>
    <row r="46" s="1" customFormat="1" ht="15" customHeight="1" spans="1:8">
      <c r="A46" s="3"/>
      <c r="B46" s="16" t="s">
        <v>99</v>
      </c>
      <c r="C46" s="17" t="s">
        <v>100</v>
      </c>
      <c r="D46" s="18"/>
      <c r="E46" s="32"/>
      <c r="F46" s="36"/>
      <c r="G46" s="34"/>
      <c r="H46" s="3"/>
    </row>
    <row r="47" s="1" customFormat="1" ht="15" customHeight="1" spans="1:8">
      <c r="A47" s="3"/>
      <c r="B47" s="16" t="s">
        <v>101</v>
      </c>
      <c r="C47" s="17" t="s">
        <v>102</v>
      </c>
      <c r="D47" s="18"/>
      <c r="E47" s="32"/>
      <c r="F47" s="36"/>
      <c r="G47" s="34"/>
      <c r="H47" s="3"/>
    </row>
    <row r="48" s="1" customFormat="1" ht="15" customHeight="1" spans="1:8">
      <c r="A48" s="3"/>
      <c r="B48" s="16" t="s">
        <v>49</v>
      </c>
      <c r="C48" s="17" t="s">
        <v>103</v>
      </c>
      <c r="D48" s="18" t="s">
        <v>80</v>
      </c>
      <c r="E48" s="35">
        <v>6810</v>
      </c>
      <c r="F48" s="36"/>
      <c r="G48" s="34">
        <f t="shared" si="1"/>
        <v>0</v>
      </c>
      <c r="H48" s="3"/>
    </row>
    <row r="49" s="1" customFormat="1" ht="15" customHeight="1" spans="1:8">
      <c r="A49" s="3"/>
      <c r="B49" s="16" t="s">
        <v>52</v>
      </c>
      <c r="C49" s="17" t="s">
        <v>104</v>
      </c>
      <c r="D49" s="18" t="s">
        <v>80</v>
      </c>
      <c r="E49" s="35">
        <v>297</v>
      </c>
      <c r="F49" s="36"/>
      <c r="G49" s="34">
        <f t="shared" si="1"/>
        <v>0</v>
      </c>
      <c r="H49" s="3"/>
    </row>
    <row r="50" s="1" customFormat="1" ht="15" customHeight="1" spans="1:8">
      <c r="A50" s="3"/>
      <c r="B50" s="16" t="s">
        <v>105</v>
      </c>
      <c r="C50" s="17" t="s">
        <v>106</v>
      </c>
      <c r="D50" s="18"/>
      <c r="E50" s="32"/>
      <c r="F50" s="36"/>
      <c r="G50" s="34"/>
      <c r="H50" s="3"/>
    </row>
    <row r="51" s="1" customFormat="1" ht="15" customHeight="1" spans="1:8">
      <c r="A51" s="3"/>
      <c r="B51" s="16" t="s">
        <v>107</v>
      </c>
      <c r="C51" s="17" t="s">
        <v>108</v>
      </c>
      <c r="D51" s="18" t="s">
        <v>80</v>
      </c>
      <c r="E51" s="35">
        <v>409.2</v>
      </c>
      <c r="F51" s="36"/>
      <c r="G51" s="34">
        <f t="shared" si="1"/>
        <v>0</v>
      </c>
      <c r="H51" s="3"/>
    </row>
    <row r="52" s="1" customFormat="1" ht="15" customHeight="1" spans="1:8">
      <c r="A52" s="3"/>
      <c r="B52" s="16" t="s">
        <v>109</v>
      </c>
      <c r="C52" s="17" t="s">
        <v>110</v>
      </c>
      <c r="D52" s="18"/>
      <c r="E52" s="32"/>
      <c r="F52" s="36"/>
      <c r="G52" s="34"/>
      <c r="H52" s="3"/>
    </row>
    <row r="53" s="1" customFormat="1" ht="15" customHeight="1" spans="1:8">
      <c r="A53" s="3"/>
      <c r="B53" s="16" t="s">
        <v>111</v>
      </c>
      <c r="C53" s="17" t="s">
        <v>112</v>
      </c>
      <c r="D53" s="18"/>
      <c r="E53" s="32"/>
      <c r="F53" s="36"/>
      <c r="G53" s="34"/>
      <c r="H53" s="3"/>
    </row>
    <row r="54" s="1" customFormat="1" ht="15" customHeight="1" spans="1:8">
      <c r="A54" s="3"/>
      <c r="B54" s="16" t="s">
        <v>83</v>
      </c>
      <c r="C54" s="17" t="s">
        <v>113</v>
      </c>
      <c r="D54" s="18" t="s">
        <v>80</v>
      </c>
      <c r="E54" s="35">
        <v>165.6</v>
      </c>
      <c r="F54" s="36"/>
      <c r="G54" s="34">
        <f t="shared" si="1"/>
        <v>0</v>
      </c>
      <c r="H54" s="3"/>
    </row>
    <row r="55" s="1" customFormat="1" ht="15" customHeight="1" spans="1:8">
      <c r="A55" s="3"/>
      <c r="B55" s="16" t="s">
        <v>114</v>
      </c>
      <c r="C55" s="17" t="s">
        <v>115</v>
      </c>
      <c r="D55" s="18"/>
      <c r="E55" s="32"/>
      <c r="F55" s="36"/>
      <c r="G55" s="34"/>
      <c r="H55" s="3"/>
    </row>
    <row r="56" s="1" customFormat="1" ht="15" customHeight="1" spans="1:8">
      <c r="A56" s="3"/>
      <c r="B56" s="16" t="s">
        <v>116</v>
      </c>
      <c r="C56" s="17" t="s">
        <v>117</v>
      </c>
      <c r="D56" s="18"/>
      <c r="E56" s="32"/>
      <c r="F56" s="36"/>
      <c r="G56" s="34"/>
      <c r="H56" s="3"/>
    </row>
    <row r="57" s="1" customFormat="1" ht="15" customHeight="1" spans="1:8">
      <c r="A57" s="3"/>
      <c r="B57" s="16" t="s">
        <v>52</v>
      </c>
      <c r="C57" s="17" t="s">
        <v>118</v>
      </c>
      <c r="D57" s="18" t="s">
        <v>80</v>
      </c>
      <c r="E57" s="35">
        <v>267.5</v>
      </c>
      <c r="F57" s="36"/>
      <c r="G57" s="34">
        <f t="shared" si="1"/>
        <v>0</v>
      </c>
      <c r="H57" s="3"/>
    </row>
    <row r="58" s="1" customFormat="1" ht="15" customHeight="1" spans="1:8">
      <c r="A58" s="3"/>
      <c r="B58" s="16" t="s">
        <v>119</v>
      </c>
      <c r="C58" s="17" t="s">
        <v>120</v>
      </c>
      <c r="D58" s="18"/>
      <c r="E58" s="32"/>
      <c r="F58" s="36"/>
      <c r="G58" s="34"/>
      <c r="H58" s="3"/>
    </row>
    <row r="59" s="1" customFormat="1" ht="15" customHeight="1" spans="1:8">
      <c r="A59" s="3"/>
      <c r="B59" s="16" t="s">
        <v>121</v>
      </c>
      <c r="C59" s="17" t="s">
        <v>122</v>
      </c>
      <c r="D59" s="18"/>
      <c r="E59" s="32"/>
      <c r="F59" s="36"/>
      <c r="G59" s="34"/>
      <c r="H59" s="3"/>
    </row>
    <row r="60" s="1" customFormat="1" ht="15" customHeight="1" spans="1:8">
      <c r="A60" s="3"/>
      <c r="B60" s="16" t="s">
        <v>49</v>
      </c>
      <c r="C60" s="17" t="s">
        <v>123</v>
      </c>
      <c r="D60" s="18" t="s">
        <v>80</v>
      </c>
      <c r="E60" s="35">
        <v>562.3</v>
      </c>
      <c r="F60" s="36"/>
      <c r="G60" s="34">
        <f t="shared" si="1"/>
        <v>0</v>
      </c>
      <c r="H60" s="3"/>
    </row>
    <row r="61" s="1" customFormat="1" spans="1:8">
      <c r="A61" s="3"/>
      <c r="B61" s="16"/>
      <c r="C61" s="17"/>
      <c r="D61" s="18"/>
      <c r="E61" s="32"/>
      <c r="F61" s="33"/>
      <c r="G61" s="34"/>
      <c r="H61" s="3"/>
    </row>
    <row r="62" s="1" customFormat="1" ht="15" customHeight="1" spans="1:8">
      <c r="A62" s="3"/>
      <c r="B62" s="25" t="s">
        <v>124</v>
      </c>
      <c r="C62" s="26"/>
      <c r="D62" s="26"/>
      <c r="E62" s="27"/>
      <c r="F62" s="20">
        <f>SUM(G34:G60)</f>
        <v>0</v>
      </c>
      <c r="G62" s="28" t="s">
        <v>72</v>
      </c>
      <c r="H62" s="3"/>
    </row>
    <row r="63" s="1" customFormat="1" ht="15" customHeight="1" spans="1:8">
      <c r="A63" s="3"/>
      <c r="B63" s="8" t="s">
        <v>125</v>
      </c>
      <c r="C63" s="8"/>
      <c r="D63" s="8"/>
      <c r="E63" s="8"/>
      <c r="F63" s="9"/>
      <c r="G63" s="29" t="s">
        <v>73</v>
      </c>
      <c r="H63" s="3"/>
    </row>
    <row r="64" s="1" customFormat="1" ht="31.95" customHeight="1" spans="1:8">
      <c r="A64" s="3"/>
      <c r="B64" s="3"/>
      <c r="C64" s="3"/>
      <c r="D64" s="3"/>
      <c r="E64" s="3"/>
      <c r="F64" s="4"/>
      <c r="G64" s="4"/>
      <c r="H64" s="3"/>
    </row>
    <row r="65" s="1" customFormat="1" ht="42" customHeight="1" spans="1:8">
      <c r="A65" s="3"/>
      <c r="B65" s="3"/>
      <c r="C65" s="3"/>
      <c r="D65" s="3"/>
      <c r="E65" s="3"/>
      <c r="F65" s="4"/>
      <c r="G65" s="4"/>
      <c r="H65" s="3"/>
    </row>
    <row r="66" s="1" customFormat="1" ht="27" customHeight="1" spans="1:8">
      <c r="A66" s="3"/>
      <c r="B66" s="5" t="s">
        <v>36</v>
      </c>
      <c r="C66" s="5"/>
      <c r="D66" s="5"/>
      <c r="E66" s="5"/>
      <c r="F66" s="6"/>
      <c r="G66" s="6"/>
      <c r="H66" s="3"/>
    </row>
    <row r="67" s="1" customFormat="1" ht="15" customHeight="1" spans="1:8">
      <c r="A67" s="3"/>
      <c r="B67" s="7" t="s">
        <v>1</v>
      </c>
      <c r="C67" s="7"/>
      <c r="D67" s="8"/>
      <c r="E67" s="8"/>
      <c r="F67" s="9"/>
      <c r="G67" s="9" t="s">
        <v>37</v>
      </c>
      <c r="H67" s="3"/>
    </row>
    <row r="68" s="1" customFormat="1" ht="4.95" customHeight="1" spans="1:8">
      <c r="A68" s="3"/>
      <c r="B68" s="7"/>
      <c r="C68" s="7"/>
      <c r="D68" s="3"/>
      <c r="E68" s="3"/>
      <c r="F68" s="4"/>
      <c r="G68" s="4"/>
      <c r="H68" s="3"/>
    </row>
    <row r="69" s="1" customFormat="1" ht="1.05" customHeight="1" spans="1:8">
      <c r="A69" s="3"/>
      <c r="B69" s="3"/>
      <c r="C69" s="3"/>
      <c r="D69" s="3"/>
      <c r="E69" s="3"/>
      <c r="F69" s="4"/>
      <c r="G69" s="4"/>
      <c r="H69" s="3"/>
    </row>
    <row r="70" s="1" customFormat="1" ht="22.05" customHeight="1" spans="1:8">
      <c r="A70" s="3"/>
      <c r="B70" s="30" t="s">
        <v>126</v>
      </c>
      <c r="C70" s="30"/>
      <c r="D70" s="30"/>
      <c r="E70" s="30"/>
      <c r="F70" s="31"/>
      <c r="G70" s="31"/>
      <c r="H70" s="3"/>
    </row>
    <row r="71" s="1" customFormat="1" ht="16.95" customHeight="1" spans="1:8">
      <c r="A71" s="3"/>
      <c r="B71" s="12" t="s">
        <v>39</v>
      </c>
      <c r="C71" s="13" t="s">
        <v>40</v>
      </c>
      <c r="D71" s="13" t="s">
        <v>41</v>
      </c>
      <c r="E71" s="13" t="s">
        <v>42</v>
      </c>
      <c r="F71" s="14" t="s">
        <v>43</v>
      </c>
      <c r="G71" s="15" t="s">
        <v>44</v>
      </c>
      <c r="H71" s="3"/>
    </row>
    <row r="72" s="1" customFormat="1" ht="15" customHeight="1" spans="1:8">
      <c r="A72" s="3"/>
      <c r="B72" s="16" t="s">
        <v>127</v>
      </c>
      <c r="C72" s="17" t="s">
        <v>128</v>
      </c>
      <c r="D72" s="18"/>
      <c r="E72" s="32"/>
      <c r="F72" s="33"/>
      <c r="G72" s="34"/>
      <c r="H72" s="3"/>
    </row>
    <row r="73" s="1" customFormat="1" ht="15" customHeight="1" spans="1:8">
      <c r="A73" s="3"/>
      <c r="B73" s="16" t="s">
        <v>129</v>
      </c>
      <c r="C73" s="17" t="s">
        <v>130</v>
      </c>
      <c r="D73" s="18"/>
      <c r="E73" s="32"/>
      <c r="F73" s="33"/>
      <c r="G73" s="34"/>
      <c r="H73" s="3"/>
    </row>
    <row r="74" s="1" customFormat="1" ht="15" customHeight="1" spans="1:8">
      <c r="A74" s="3"/>
      <c r="B74" s="16" t="s">
        <v>49</v>
      </c>
      <c r="C74" s="17" t="s">
        <v>131</v>
      </c>
      <c r="D74" s="18" t="s">
        <v>86</v>
      </c>
      <c r="E74" s="35">
        <v>26942.3</v>
      </c>
      <c r="F74" s="36"/>
      <c r="G74" s="34">
        <f>E74*F74</f>
        <v>0</v>
      </c>
      <c r="H74" s="3"/>
    </row>
    <row r="75" s="1" customFormat="1" ht="15" customHeight="1" spans="1:8">
      <c r="A75" s="3"/>
      <c r="B75" s="16" t="s">
        <v>132</v>
      </c>
      <c r="C75" s="17" t="s">
        <v>133</v>
      </c>
      <c r="D75" s="18"/>
      <c r="E75" s="32"/>
      <c r="F75" s="36"/>
      <c r="G75" s="34"/>
      <c r="H75" s="3"/>
    </row>
    <row r="76" s="1" customFormat="1" ht="15" customHeight="1" spans="1:8">
      <c r="A76" s="3"/>
      <c r="B76" s="16" t="s">
        <v>134</v>
      </c>
      <c r="C76" s="17" t="s">
        <v>135</v>
      </c>
      <c r="D76" s="18"/>
      <c r="E76" s="32"/>
      <c r="F76" s="36"/>
      <c r="G76" s="34"/>
      <c r="H76" s="3"/>
    </row>
    <row r="77" s="1" customFormat="1" ht="15" customHeight="1" spans="1:8">
      <c r="A77" s="3"/>
      <c r="B77" s="16" t="s">
        <v>49</v>
      </c>
      <c r="C77" s="17" t="s">
        <v>136</v>
      </c>
      <c r="D77" s="18" t="s">
        <v>86</v>
      </c>
      <c r="E77" s="35">
        <v>25592.3</v>
      </c>
      <c r="F77" s="36"/>
      <c r="G77" s="34">
        <f t="shared" ref="G75:G83" si="2">E77*F77</f>
        <v>0</v>
      </c>
      <c r="H77" s="3"/>
    </row>
    <row r="78" s="1" customFormat="1" ht="15" customHeight="1" spans="1:8">
      <c r="A78" s="3"/>
      <c r="B78" s="16" t="s">
        <v>137</v>
      </c>
      <c r="C78" s="17" t="s">
        <v>138</v>
      </c>
      <c r="D78" s="18"/>
      <c r="E78" s="32"/>
      <c r="F78" s="36"/>
      <c r="G78" s="34"/>
      <c r="H78" s="3"/>
    </row>
    <row r="79" s="1" customFormat="1" ht="15" customHeight="1" spans="1:8">
      <c r="A79" s="3"/>
      <c r="B79" s="16" t="s">
        <v>139</v>
      </c>
      <c r="C79" s="17" t="s">
        <v>138</v>
      </c>
      <c r="D79" s="18"/>
      <c r="E79" s="32"/>
      <c r="F79" s="36"/>
      <c r="G79" s="34"/>
      <c r="H79" s="3"/>
    </row>
    <row r="80" s="1" customFormat="1" ht="15" customHeight="1" spans="1:8">
      <c r="A80" s="3"/>
      <c r="B80" s="16" t="s">
        <v>49</v>
      </c>
      <c r="C80" s="17" t="s">
        <v>140</v>
      </c>
      <c r="D80" s="18" t="s">
        <v>80</v>
      </c>
      <c r="E80" s="35">
        <v>4749.46</v>
      </c>
      <c r="F80" s="36"/>
      <c r="G80" s="34">
        <f t="shared" si="2"/>
        <v>0</v>
      </c>
      <c r="H80" s="3"/>
    </row>
    <row r="81" s="1" customFormat="1" ht="15" customHeight="1" spans="1:8">
      <c r="A81" s="3"/>
      <c r="B81" s="16" t="s">
        <v>141</v>
      </c>
      <c r="C81" s="17" t="s">
        <v>142</v>
      </c>
      <c r="D81" s="18"/>
      <c r="E81" s="32"/>
      <c r="F81" s="36"/>
      <c r="G81" s="34"/>
      <c r="H81" s="3"/>
    </row>
    <row r="82" s="1" customFormat="1" ht="15" customHeight="1" spans="1:8">
      <c r="A82" s="3"/>
      <c r="B82" s="16" t="s">
        <v>52</v>
      </c>
      <c r="C82" s="17" t="s">
        <v>143</v>
      </c>
      <c r="D82" s="18" t="s">
        <v>144</v>
      </c>
      <c r="E82" s="35">
        <v>5.5267</v>
      </c>
      <c r="F82" s="36"/>
      <c r="G82" s="34">
        <f t="shared" si="2"/>
        <v>0</v>
      </c>
      <c r="H82" s="3"/>
    </row>
    <row r="83" s="1" customFormat="1" ht="15" customHeight="1" spans="1:8">
      <c r="A83" s="3"/>
      <c r="B83" s="16" t="s">
        <v>83</v>
      </c>
      <c r="C83" s="17" t="s">
        <v>145</v>
      </c>
      <c r="D83" s="18" t="s">
        <v>144</v>
      </c>
      <c r="E83" s="35">
        <v>10.164</v>
      </c>
      <c r="F83" s="36"/>
      <c r="G83" s="34">
        <f t="shared" si="2"/>
        <v>0</v>
      </c>
      <c r="H83" s="3"/>
    </row>
    <row r="84" s="1" customFormat="1" spans="1:8">
      <c r="A84" s="3"/>
      <c r="B84" s="16"/>
      <c r="C84" s="17"/>
      <c r="D84" s="18"/>
      <c r="E84" s="32"/>
      <c r="F84" s="33"/>
      <c r="G84" s="34"/>
      <c r="H84" s="3"/>
    </row>
    <row r="85" s="1" customFormat="1" ht="15" customHeight="1" spans="1:8">
      <c r="A85" s="3"/>
      <c r="B85" s="25" t="s">
        <v>146</v>
      </c>
      <c r="C85" s="26"/>
      <c r="D85" s="26"/>
      <c r="E85" s="27"/>
      <c r="F85" s="20">
        <f>SUM(G74:G83)</f>
        <v>0</v>
      </c>
      <c r="G85" s="28" t="s">
        <v>72</v>
      </c>
      <c r="H85" s="3"/>
    </row>
    <row r="86" s="1" customFormat="1" ht="15" customHeight="1" spans="1:8">
      <c r="A86" s="3"/>
      <c r="B86" s="8" t="s">
        <v>147</v>
      </c>
      <c r="C86" s="8"/>
      <c r="D86" s="8"/>
      <c r="E86" s="8"/>
      <c r="F86" s="9"/>
      <c r="G86" s="29" t="s">
        <v>73</v>
      </c>
      <c r="H86" s="3"/>
    </row>
    <row r="87" s="1" customFormat="1" ht="31.95" customHeight="1" spans="1:8">
      <c r="A87" s="3"/>
      <c r="B87" s="3"/>
      <c r="C87" s="3"/>
      <c r="D87" s="3"/>
      <c r="E87" s="3"/>
      <c r="F87" s="4"/>
      <c r="G87" s="4"/>
      <c r="H87" s="3"/>
    </row>
    <row r="88" s="1" customFormat="1" ht="42" customHeight="1" spans="1:8">
      <c r="A88" s="3"/>
      <c r="B88" s="3"/>
      <c r="C88" s="3"/>
      <c r="D88" s="3"/>
      <c r="E88" s="3"/>
      <c r="F88" s="4"/>
      <c r="G88" s="4"/>
      <c r="H88" s="3"/>
    </row>
    <row r="89" s="1" customFormat="1" ht="27" customHeight="1" spans="1:8">
      <c r="A89" s="3"/>
      <c r="B89" s="5" t="s">
        <v>36</v>
      </c>
      <c r="C89" s="5"/>
      <c r="D89" s="5"/>
      <c r="E89" s="5"/>
      <c r="F89" s="6"/>
      <c r="G89" s="6"/>
      <c r="H89" s="3"/>
    </row>
    <row r="90" s="1" customFormat="1" ht="15" customHeight="1" spans="1:8">
      <c r="A90" s="3"/>
      <c r="B90" s="7" t="s">
        <v>1</v>
      </c>
      <c r="C90" s="7"/>
      <c r="D90" s="8"/>
      <c r="E90" s="8"/>
      <c r="F90" s="9"/>
      <c r="G90" s="9" t="s">
        <v>37</v>
      </c>
      <c r="H90" s="3"/>
    </row>
    <row r="91" s="1" customFormat="1" ht="4.95" customHeight="1" spans="1:8">
      <c r="A91" s="3"/>
      <c r="B91" s="7"/>
      <c r="C91" s="7"/>
      <c r="D91" s="3"/>
      <c r="E91" s="3"/>
      <c r="F91" s="4"/>
      <c r="G91" s="4"/>
      <c r="H91" s="3"/>
    </row>
    <row r="92" s="1" customFormat="1" ht="1.05" customHeight="1" spans="1:8">
      <c r="A92" s="3"/>
      <c r="B92" s="3"/>
      <c r="C92" s="3"/>
      <c r="D92" s="3"/>
      <c r="E92" s="3"/>
      <c r="F92" s="4"/>
      <c r="G92" s="4"/>
      <c r="H92" s="3"/>
    </row>
    <row r="93" s="1" customFormat="1" ht="22.05" customHeight="1" spans="1:8">
      <c r="A93" s="3"/>
      <c r="B93" s="30" t="s">
        <v>148</v>
      </c>
      <c r="C93" s="30"/>
      <c r="D93" s="30"/>
      <c r="E93" s="30"/>
      <c r="F93" s="31"/>
      <c r="G93" s="31"/>
      <c r="H93" s="3"/>
    </row>
    <row r="94" s="1" customFormat="1" ht="16.95" customHeight="1" spans="1:8">
      <c r="A94" s="3"/>
      <c r="B94" s="12" t="s">
        <v>39</v>
      </c>
      <c r="C94" s="13" t="s">
        <v>40</v>
      </c>
      <c r="D94" s="13" t="s">
        <v>41</v>
      </c>
      <c r="E94" s="13" t="s">
        <v>42</v>
      </c>
      <c r="F94" s="14" t="s">
        <v>43</v>
      </c>
      <c r="G94" s="15" t="s">
        <v>44</v>
      </c>
      <c r="H94" s="3"/>
    </row>
    <row r="95" s="1" customFormat="1" ht="15" customHeight="1" spans="1:8">
      <c r="A95" s="3"/>
      <c r="B95" s="16" t="s">
        <v>149</v>
      </c>
      <c r="C95" s="17" t="s">
        <v>150</v>
      </c>
      <c r="D95" s="18"/>
      <c r="E95" s="32"/>
      <c r="F95" s="33"/>
      <c r="G95" s="34"/>
      <c r="H95" s="3"/>
    </row>
    <row r="96" s="1" customFormat="1" ht="15" customHeight="1" spans="1:8">
      <c r="A96" s="3"/>
      <c r="B96" s="16" t="s">
        <v>151</v>
      </c>
      <c r="C96" s="17" t="s">
        <v>152</v>
      </c>
      <c r="D96" s="18" t="s">
        <v>153</v>
      </c>
      <c r="E96" s="35">
        <v>44</v>
      </c>
      <c r="F96" s="36"/>
      <c r="G96" s="34">
        <f>E96*F96</f>
        <v>0</v>
      </c>
      <c r="H96" s="3"/>
    </row>
    <row r="97" s="1" customFormat="1" ht="15" customHeight="1" spans="1:8">
      <c r="A97" s="3"/>
      <c r="B97" s="16" t="s">
        <v>154</v>
      </c>
      <c r="C97" s="17" t="s">
        <v>155</v>
      </c>
      <c r="D97" s="18"/>
      <c r="E97" s="32"/>
      <c r="F97" s="36"/>
      <c r="G97" s="34"/>
      <c r="H97" s="3"/>
    </row>
    <row r="98" s="1" customFormat="1" ht="15" customHeight="1" spans="1:8">
      <c r="A98" s="3"/>
      <c r="B98" s="16" t="s">
        <v>156</v>
      </c>
      <c r="C98" s="17" t="s">
        <v>157</v>
      </c>
      <c r="D98" s="18" t="s">
        <v>153</v>
      </c>
      <c r="E98" s="35">
        <v>62</v>
      </c>
      <c r="F98" s="36"/>
      <c r="G98" s="34">
        <f>E98*F98</f>
        <v>0</v>
      </c>
      <c r="H98" s="3"/>
    </row>
    <row r="99" s="1" customFormat="1" spans="1:8">
      <c r="A99" s="3"/>
      <c r="B99" s="16"/>
      <c r="C99" s="17"/>
      <c r="D99" s="18"/>
      <c r="E99" s="32"/>
      <c r="F99" s="33"/>
      <c r="G99" s="34"/>
      <c r="H99" s="3"/>
    </row>
    <row r="100" s="1" customFormat="1" ht="15" customHeight="1" spans="1:8">
      <c r="A100" s="3"/>
      <c r="B100" s="25" t="s">
        <v>158</v>
      </c>
      <c r="C100" s="26"/>
      <c r="D100" s="26"/>
      <c r="E100" s="27"/>
      <c r="F100" s="20">
        <f>SUM(G96:G98)</f>
        <v>0</v>
      </c>
      <c r="G100" s="28" t="s">
        <v>72</v>
      </c>
      <c r="H100" s="3"/>
    </row>
    <row r="101" s="1" customFormat="1" ht="15" customHeight="1" spans="1:8">
      <c r="A101" s="3"/>
      <c r="B101" s="8" t="s">
        <v>159</v>
      </c>
      <c r="C101" s="8"/>
      <c r="D101" s="8"/>
      <c r="E101" s="8"/>
      <c r="F101" s="9"/>
      <c r="G101" s="29" t="s">
        <v>73</v>
      </c>
      <c r="H101" s="3"/>
    </row>
    <row r="102" s="1" customFormat="1" ht="31.95" customHeight="1" spans="1:8">
      <c r="A102" s="3"/>
      <c r="B102" s="3"/>
      <c r="C102" s="3"/>
      <c r="D102" s="3"/>
      <c r="E102" s="3"/>
      <c r="F102" s="4"/>
      <c r="G102" s="4"/>
      <c r="H102" s="3"/>
    </row>
    <row r="103" s="1" customFormat="1" ht="42" customHeight="1" spans="1:8">
      <c r="A103" s="3"/>
      <c r="B103" s="3"/>
      <c r="C103" s="3"/>
      <c r="D103" s="3"/>
      <c r="E103" s="3"/>
      <c r="F103" s="4"/>
      <c r="G103" s="4"/>
      <c r="H103" s="3"/>
    </row>
    <row r="104" s="1" customFormat="1" ht="27" customHeight="1" spans="1:8">
      <c r="A104" s="3"/>
      <c r="B104" s="5" t="s">
        <v>36</v>
      </c>
      <c r="C104" s="5"/>
      <c r="D104" s="5"/>
      <c r="E104" s="5"/>
      <c r="F104" s="6"/>
      <c r="G104" s="6"/>
      <c r="H104" s="3"/>
    </row>
    <row r="105" s="1" customFormat="1" ht="15" customHeight="1" spans="1:8">
      <c r="A105" s="3"/>
      <c r="B105" s="7" t="s">
        <v>1</v>
      </c>
      <c r="C105" s="7"/>
      <c r="D105" s="8"/>
      <c r="E105" s="8"/>
      <c r="F105" s="9"/>
      <c r="G105" s="9" t="s">
        <v>37</v>
      </c>
      <c r="H105" s="3"/>
    </row>
    <row r="106" s="1" customFormat="1" ht="4.95" customHeight="1" spans="1:8">
      <c r="A106" s="3"/>
      <c r="B106" s="7"/>
      <c r="C106" s="7"/>
      <c r="D106" s="3"/>
      <c r="E106" s="3"/>
      <c r="F106" s="4"/>
      <c r="G106" s="4"/>
      <c r="H106" s="3"/>
    </row>
    <row r="107" s="1" customFormat="1" ht="1.05" customHeight="1" spans="1:8">
      <c r="A107" s="3"/>
      <c r="B107" s="3"/>
      <c r="C107" s="3"/>
      <c r="D107" s="3"/>
      <c r="E107" s="3"/>
      <c r="F107" s="4"/>
      <c r="G107" s="4"/>
      <c r="H107" s="3"/>
    </row>
    <row r="108" s="1" customFormat="1" ht="22.05" customHeight="1" spans="1:8">
      <c r="A108" s="3"/>
      <c r="B108" s="30" t="s">
        <v>160</v>
      </c>
      <c r="C108" s="30"/>
      <c r="D108" s="30"/>
      <c r="E108" s="30"/>
      <c r="F108" s="31"/>
      <c r="G108" s="31"/>
      <c r="H108" s="3"/>
    </row>
    <row r="109" s="1" customFormat="1" ht="16.95" customHeight="1" spans="1:8">
      <c r="A109" s="3"/>
      <c r="B109" s="12" t="s">
        <v>39</v>
      </c>
      <c r="C109" s="13" t="s">
        <v>40</v>
      </c>
      <c r="D109" s="13" t="s">
        <v>41</v>
      </c>
      <c r="E109" s="13" t="s">
        <v>42</v>
      </c>
      <c r="F109" s="14" t="s">
        <v>43</v>
      </c>
      <c r="G109" s="15" t="s">
        <v>44</v>
      </c>
      <c r="H109" s="3"/>
    </row>
    <row r="110" s="1" customFormat="1" ht="15" customHeight="1" spans="1:8">
      <c r="A110" s="3"/>
      <c r="B110" s="16" t="s">
        <v>161</v>
      </c>
      <c r="C110" s="17" t="s">
        <v>162</v>
      </c>
      <c r="D110" s="18"/>
      <c r="E110" s="32"/>
      <c r="F110" s="33"/>
      <c r="G110" s="34"/>
      <c r="H110" s="3"/>
    </row>
    <row r="111" s="1" customFormat="1" ht="15" customHeight="1" spans="1:8">
      <c r="A111" s="3"/>
      <c r="B111" s="16" t="s">
        <v>163</v>
      </c>
      <c r="C111" s="17" t="s">
        <v>164</v>
      </c>
      <c r="D111" s="18"/>
      <c r="E111" s="32"/>
      <c r="F111" s="33"/>
      <c r="G111" s="34"/>
      <c r="H111" s="3"/>
    </row>
    <row r="112" s="1" customFormat="1" ht="15" customHeight="1" spans="1:8">
      <c r="A112" s="3"/>
      <c r="B112" s="16" t="s">
        <v>49</v>
      </c>
      <c r="C112" s="17" t="s">
        <v>165</v>
      </c>
      <c r="D112" s="18" t="s">
        <v>153</v>
      </c>
      <c r="E112" s="35">
        <v>500</v>
      </c>
      <c r="F112" s="36"/>
      <c r="G112" s="34">
        <f>E112*F112</f>
        <v>0</v>
      </c>
      <c r="H112" s="3"/>
    </row>
    <row r="113" s="1" customFormat="1" ht="15" customHeight="1" spans="1:8">
      <c r="A113" s="3"/>
      <c r="B113" s="16" t="s">
        <v>52</v>
      </c>
      <c r="C113" s="17" t="s">
        <v>166</v>
      </c>
      <c r="D113" s="18" t="s">
        <v>153</v>
      </c>
      <c r="E113" s="35">
        <v>2600</v>
      </c>
      <c r="F113" s="36"/>
      <c r="G113" s="34">
        <f t="shared" ref="G113:G121" si="3">E113*F113</f>
        <v>0</v>
      </c>
      <c r="H113" s="3"/>
    </row>
    <row r="114" s="1" customFormat="1" ht="15" customHeight="1" spans="1:8">
      <c r="A114" s="3"/>
      <c r="B114" s="16" t="s">
        <v>167</v>
      </c>
      <c r="C114" s="17" t="s">
        <v>168</v>
      </c>
      <c r="D114" s="18"/>
      <c r="E114" s="32"/>
      <c r="F114" s="36"/>
      <c r="G114" s="34"/>
      <c r="H114" s="3"/>
    </row>
    <row r="115" s="1" customFormat="1" ht="15" customHeight="1" spans="1:8">
      <c r="A115" s="3"/>
      <c r="B115" s="16" t="s">
        <v>169</v>
      </c>
      <c r="C115" s="17" t="s">
        <v>170</v>
      </c>
      <c r="D115" s="18" t="s">
        <v>171</v>
      </c>
      <c r="E115" s="35">
        <v>2</v>
      </c>
      <c r="F115" s="36"/>
      <c r="G115" s="34">
        <f t="shared" si="3"/>
        <v>0</v>
      </c>
      <c r="H115" s="3"/>
    </row>
    <row r="116" s="1" customFormat="1" ht="15" customHeight="1" spans="1:8">
      <c r="A116" s="3"/>
      <c r="B116" s="16" t="s">
        <v>172</v>
      </c>
      <c r="C116" s="17" t="s">
        <v>173</v>
      </c>
      <c r="D116" s="18" t="s">
        <v>171</v>
      </c>
      <c r="E116" s="35">
        <v>6</v>
      </c>
      <c r="F116" s="36"/>
      <c r="G116" s="34">
        <f t="shared" si="3"/>
        <v>0</v>
      </c>
      <c r="H116" s="3"/>
    </row>
    <row r="117" s="1" customFormat="1" ht="15" customHeight="1" spans="1:8">
      <c r="A117" s="3"/>
      <c r="B117" s="16" t="s">
        <v>174</v>
      </c>
      <c r="C117" s="17" t="s">
        <v>175</v>
      </c>
      <c r="D117" s="18"/>
      <c r="E117" s="32"/>
      <c r="F117" s="36"/>
      <c r="G117" s="34"/>
      <c r="H117" s="3"/>
    </row>
    <row r="118" s="1" customFormat="1" ht="15" customHeight="1" spans="1:8">
      <c r="A118" s="3"/>
      <c r="B118" s="16" t="s">
        <v>176</v>
      </c>
      <c r="C118" s="17" t="s">
        <v>177</v>
      </c>
      <c r="D118" s="18"/>
      <c r="E118" s="32"/>
      <c r="F118" s="36"/>
      <c r="G118" s="34"/>
      <c r="H118" s="3"/>
    </row>
    <row r="119" s="1" customFormat="1" ht="15" customHeight="1" spans="1:8">
      <c r="A119" s="3"/>
      <c r="B119" s="16" t="s">
        <v>49</v>
      </c>
      <c r="C119" s="17" t="s">
        <v>89</v>
      </c>
      <c r="D119" s="18" t="s">
        <v>86</v>
      </c>
      <c r="E119" s="35">
        <v>270</v>
      </c>
      <c r="F119" s="36"/>
      <c r="G119" s="34">
        <f t="shared" si="3"/>
        <v>0</v>
      </c>
      <c r="H119" s="3"/>
    </row>
    <row r="120" s="1" customFormat="1" ht="15" customHeight="1" spans="1:8">
      <c r="A120" s="3"/>
      <c r="B120" s="16" t="s">
        <v>178</v>
      </c>
      <c r="C120" s="17" t="s">
        <v>179</v>
      </c>
      <c r="D120" s="18"/>
      <c r="E120" s="32"/>
      <c r="F120" s="36"/>
      <c r="G120" s="34"/>
      <c r="H120" s="3"/>
    </row>
    <row r="121" s="1" customFormat="1" ht="15" customHeight="1" spans="1:8">
      <c r="A121" s="3"/>
      <c r="B121" s="16" t="s">
        <v>49</v>
      </c>
      <c r="C121" s="17" t="s">
        <v>180</v>
      </c>
      <c r="D121" s="18" t="s">
        <v>181</v>
      </c>
      <c r="E121" s="35">
        <v>4</v>
      </c>
      <c r="F121" s="36"/>
      <c r="G121" s="34">
        <f t="shared" si="3"/>
        <v>0</v>
      </c>
      <c r="H121" s="3"/>
    </row>
    <row r="122" s="1" customFormat="1" spans="1:8">
      <c r="A122" s="3"/>
      <c r="B122" s="16"/>
      <c r="C122" s="17"/>
      <c r="D122" s="18"/>
      <c r="E122" s="32"/>
      <c r="F122" s="33"/>
      <c r="G122" s="34"/>
      <c r="H122" s="3"/>
    </row>
    <row r="123" s="1" customFormat="1" ht="15" customHeight="1" spans="1:8">
      <c r="A123" s="3"/>
      <c r="B123" s="25" t="s">
        <v>182</v>
      </c>
      <c r="C123" s="26"/>
      <c r="D123" s="26"/>
      <c r="E123" s="27"/>
      <c r="F123" s="20">
        <f>SUM(G112:G121)</f>
        <v>0</v>
      </c>
      <c r="G123" s="28" t="s">
        <v>72</v>
      </c>
      <c r="H123" s="3"/>
    </row>
    <row r="124" s="1" customFormat="1" ht="15" customHeight="1" spans="1:8">
      <c r="A124" s="3"/>
      <c r="B124" s="8" t="s">
        <v>183</v>
      </c>
      <c r="C124" s="8"/>
      <c r="D124" s="8"/>
      <c r="E124" s="8"/>
      <c r="F124" s="9"/>
      <c r="G124" s="29" t="s">
        <v>73</v>
      </c>
      <c r="H124" s="3"/>
    </row>
    <row r="125" s="1" customFormat="1" ht="31.95" customHeight="1" spans="1:8">
      <c r="A125" s="3"/>
      <c r="B125" s="3"/>
      <c r="C125" s="3"/>
      <c r="D125" s="3"/>
      <c r="E125" s="3"/>
      <c r="F125" s="4"/>
      <c r="G125" s="4"/>
      <c r="H125" s="3"/>
    </row>
  </sheetData>
  <sheetProtection password="EB11" sheet="1" objects="1"/>
  <mergeCells count="30">
    <mergeCell ref="B2:G2"/>
    <mergeCell ref="D3:F3"/>
    <mergeCell ref="B6:G6"/>
    <mergeCell ref="B22:E22"/>
    <mergeCell ref="B23:F23"/>
    <mergeCell ref="B26:G26"/>
    <mergeCell ref="D27:F27"/>
    <mergeCell ref="B30:G30"/>
    <mergeCell ref="B62:E62"/>
    <mergeCell ref="B63:F63"/>
    <mergeCell ref="B66:G66"/>
    <mergeCell ref="D67:F67"/>
    <mergeCell ref="B70:G70"/>
    <mergeCell ref="B85:E85"/>
    <mergeCell ref="B86:F86"/>
    <mergeCell ref="B89:G89"/>
    <mergeCell ref="D90:F90"/>
    <mergeCell ref="B93:G93"/>
    <mergeCell ref="B100:E100"/>
    <mergeCell ref="B101:F101"/>
    <mergeCell ref="B104:G104"/>
    <mergeCell ref="D105:F105"/>
    <mergeCell ref="B108:G108"/>
    <mergeCell ref="B123:E123"/>
    <mergeCell ref="B124:F124"/>
    <mergeCell ref="B3:C4"/>
    <mergeCell ref="B27:C28"/>
    <mergeCell ref="B67:C68"/>
    <mergeCell ref="B90:C91"/>
    <mergeCell ref="B105:C10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小胖子</cp:lastModifiedBy>
  <dcterms:created xsi:type="dcterms:W3CDTF">2023-05-12T11:15:00Z</dcterms:created>
  <dcterms:modified xsi:type="dcterms:W3CDTF">2024-08-30T01:20:30Z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E364D73B10D34886BCF464E428AF8A1F_12</vt:lpwstr>
  </property>
</Properties>
</file>